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OST\Standards\KaD\KaD_v6.2\Bewertungsmatrix\"/>
    </mc:Choice>
  </mc:AlternateContent>
  <bookViews>
    <workbookView xWindow="0" yWindow="0" windowWidth="28800" windowHeight="13605" tabRatio="479"/>
  </bookViews>
  <sheets>
    <sheet name="Bewertungsmatrix" sheetId="2" r:id="rId1"/>
  </sheets>
  <definedNames>
    <definedName name="_xlnm.Print_Area" localSheetId="0">Bewertungsmatrix!$A$1:$BJ$25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U23" i="2" l="1"/>
  <c r="T23" i="2"/>
  <c r="S23" i="2"/>
  <c r="BC24" i="2" l="1"/>
  <c r="BD24" i="2"/>
  <c r="BA24" i="2" l="1"/>
  <c r="AJ24" i="2"/>
  <c r="AI24" i="2"/>
  <c r="AH24" i="2"/>
  <c r="AG24" i="2"/>
  <c r="AF24" i="2"/>
  <c r="AE24" i="2"/>
  <c r="V24" i="2"/>
  <c r="U24" i="2"/>
  <c r="T24" i="2"/>
  <c r="S24" i="2"/>
  <c r="BJ24" i="2" l="1"/>
  <c r="BI24" i="2"/>
  <c r="BH24" i="2"/>
  <c r="BG24" i="2"/>
  <c r="BF24" i="2"/>
  <c r="BE24" i="2"/>
  <c r="BB24" i="2"/>
  <c r="AZ24" i="2"/>
  <c r="AY24" i="2"/>
  <c r="Z24" i="2"/>
  <c r="Y24" i="2"/>
  <c r="AA24" i="2"/>
  <c r="AA23" i="2"/>
  <c r="BD25" i="2" l="1"/>
  <c r="BC25" i="2"/>
  <c r="AY25" i="2"/>
  <c r="BI25" i="2"/>
  <c r="BA25" i="2"/>
  <c r="BG25" i="2"/>
  <c r="BF25" i="2"/>
  <c r="BJ25" i="2"/>
  <c r="BH25" i="2"/>
  <c r="BE25" i="2"/>
  <c r="BB25" i="2"/>
  <c r="AZ25" i="2"/>
  <c r="AC24" i="2"/>
  <c r="AD24" i="2" l="1"/>
  <c r="AG25" i="2" s="1"/>
  <c r="AI25" i="2" l="1"/>
  <c r="AE25" i="2"/>
  <c r="AJ25" i="2"/>
  <c r="AF25" i="2"/>
  <c r="AH25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B24" i="2"/>
  <c r="X24" i="2"/>
  <c r="W24" i="2"/>
  <c r="R24" i="2"/>
  <c r="Q24" i="2"/>
  <c r="P24" i="2"/>
  <c r="O24" i="2"/>
  <c r="N24" i="2"/>
  <c r="M24" i="2"/>
  <c r="L24" i="2"/>
  <c r="K24" i="2"/>
  <c r="V25" i="2" l="1"/>
  <c r="U25" i="2"/>
  <c r="S25" i="2"/>
  <c r="T25" i="2"/>
  <c r="Z25" i="2"/>
  <c r="Y25" i="2"/>
  <c r="AA25" i="2"/>
  <c r="AD25" i="2"/>
  <c r="AC25" i="2"/>
  <c r="AX25" i="2"/>
  <c r="AW25" i="2"/>
  <c r="AV25" i="2"/>
  <c r="AU25" i="2"/>
  <c r="AS25" i="2"/>
  <c r="AO25" i="2"/>
  <c r="AK25" i="2"/>
  <c r="AT25" i="2" l="1"/>
  <c r="K25" i="2"/>
  <c r="R25" i="2"/>
  <c r="X25" i="2"/>
  <c r="AX23" i="2" l="1"/>
  <c r="AW23" i="2"/>
  <c r="AV23" i="2"/>
  <c r="AU23" i="2"/>
  <c r="AT23" i="2"/>
  <c r="AS23" i="2"/>
  <c r="W23" i="2" l="1"/>
  <c r="AR23" i="2" l="1"/>
  <c r="AQ23" i="2"/>
  <c r="AP23" i="2"/>
  <c r="AO23" i="2"/>
  <c r="AN23" i="2"/>
  <c r="AL23" i="2"/>
  <c r="AM23" i="2"/>
  <c r="AK23" i="2"/>
  <c r="AB23" i="2"/>
  <c r="X23" i="2"/>
  <c r="R23" i="2"/>
  <c r="Q23" i="2"/>
  <c r="P23" i="2"/>
  <c r="O23" i="2"/>
  <c r="N23" i="2"/>
  <c r="M23" i="2"/>
  <c r="L23" i="2"/>
  <c r="K23" i="2"/>
  <c r="W25" i="2" l="1"/>
  <c r="L25" i="2"/>
  <c r="AM25" i="2"/>
  <c r="AP25" i="2"/>
  <c r="P25" i="2"/>
  <c r="N25" i="2"/>
  <c r="AN25" i="2"/>
  <c r="AR25" i="2"/>
  <c r="M25" i="2"/>
  <c r="Q25" i="2"/>
  <c r="AB25" i="2"/>
  <c r="AL25" i="2"/>
  <c r="AQ25" i="2"/>
  <c r="O25" i="2"/>
</calcChain>
</file>

<file path=xl/sharedStrings.xml><?xml version="1.0" encoding="utf-8"?>
<sst xmlns="http://schemas.openxmlformats.org/spreadsheetml/2006/main" count="168" uniqueCount="95">
  <si>
    <t>Formate</t>
  </si>
  <si>
    <t>Kriterien</t>
  </si>
  <si>
    <t>Lizenzfreiheit</t>
  </si>
  <si>
    <t>Verbreitung</t>
  </si>
  <si>
    <t>Funktionalität</t>
  </si>
  <si>
    <t>Implementierung</t>
  </si>
  <si>
    <t>Speicherdichte</t>
  </si>
  <si>
    <t>Die Spezifikation des Formats ist vollständig und öffentlich zugänglich</t>
  </si>
  <si>
    <t>PDF</t>
  </si>
  <si>
    <t>TIFF</t>
  </si>
  <si>
    <t>JPEG</t>
  </si>
  <si>
    <t>JPEG2000</t>
  </si>
  <si>
    <t>PNG</t>
  </si>
  <si>
    <t>WAV</t>
  </si>
  <si>
    <t>MP3</t>
  </si>
  <si>
    <t>MPEG-4</t>
  </si>
  <si>
    <t>XLS</t>
  </si>
  <si>
    <t>CSV</t>
  </si>
  <si>
    <t>Audio</t>
  </si>
  <si>
    <t>Video</t>
  </si>
  <si>
    <t>Tabellenkalkulation</t>
  </si>
  <si>
    <t>Datenbanken</t>
  </si>
  <si>
    <t>Erläuterung</t>
  </si>
  <si>
    <t>Offenheit</t>
  </si>
  <si>
    <t>TXT</t>
  </si>
  <si>
    <t>Best Practice</t>
  </si>
  <si>
    <t>Perspektive</t>
  </si>
  <si>
    <t>Logarithmisch gewichtete Summe</t>
  </si>
  <si>
    <t>ODF</t>
  </si>
  <si>
    <t>OOXML</t>
  </si>
  <si>
    <t>MPEG-2</t>
  </si>
  <si>
    <t>SIARD</t>
  </si>
  <si>
    <t>SQLX</t>
  </si>
  <si>
    <t>SQLScript</t>
  </si>
  <si>
    <t>Formatklasse</t>
  </si>
  <si>
    <t>A</t>
  </si>
  <si>
    <t>D</t>
  </si>
  <si>
    <t>B</t>
  </si>
  <si>
    <t>C</t>
  </si>
  <si>
    <t>Ø</t>
  </si>
  <si>
    <t>Für das Format existieren mehrere Implementierungen</t>
  </si>
  <si>
    <t>Das Format ermöglicht eine hohe Speicherdichte</t>
  </si>
  <si>
    <t>DNG</t>
  </si>
  <si>
    <t>Verifizierbarkeit</t>
  </si>
  <si>
    <t>Es existieren Methoden und Werkzeuge zur Erkennung und Validierung</t>
  </si>
  <si>
    <r>
      <t xml:space="preserve"> </t>
    </r>
    <r>
      <rPr>
        <sz val="12"/>
        <rFont val="Arial"/>
        <family val="2"/>
      </rPr>
      <t>Kriterienkatalog zur Bewertung der Archivtauglichkeit von Dateiformaten</t>
    </r>
  </si>
  <si>
    <t>PDF/A-1</t>
  </si>
  <si>
    <t>PDF/A-2</t>
  </si>
  <si>
    <t>PDF/A-3</t>
  </si>
  <si>
    <t>Uncompressed
Video</t>
  </si>
  <si>
    <t>Digital Video</t>
  </si>
  <si>
    <t>PDF/A-1/-2</t>
  </si>
  <si>
    <t>Das Format wird in Archiven bereits verwendet</t>
  </si>
  <si>
    <t>Text</t>
  </si>
  <si>
    <t>Bild</t>
  </si>
  <si>
    <t>Gewicht</t>
  </si>
  <si>
    <t>Hypertext</t>
  </si>
  <si>
    <t>HTML</t>
  </si>
  <si>
    <t>HTML5</t>
  </si>
  <si>
    <t>MHTML</t>
  </si>
  <si>
    <t>ARC</t>
  </si>
  <si>
    <t>WARC</t>
  </si>
  <si>
    <t>X</t>
  </si>
  <si>
    <t>Gewichtete Summe / 4</t>
  </si>
  <si>
    <t>FFV1</t>
  </si>
  <si>
    <t>ProRes</t>
  </si>
  <si>
    <t>MJPEG2000
(lossless)</t>
  </si>
  <si>
    <t>MJPEG2000
(DCP)</t>
  </si>
  <si>
    <t>Komplexität</t>
  </si>
  <si>
    <t>Selbstdokumentation</t>
  </si>
  <si>
    <t>Das Format kann Metadaten einschliessen und ermöglicht deren Verwendung</t>
  </si>
  <si>
    <t>Der Gebrauch des Formats ist durch keine Lizenzen eingeschränkt oder einschränkbar</t>
  </si>
  <si>
    <t>Das Format ist weit verbreitet; deshalb können lange Migrationszyklen erwarten werden</t>
  </si>
  <si>
    <t>Das Format kann die signifikanten Eigenschaften seiner Kategorie repräsentieren</t>
  </si>
  <si>
    <t>Das Format ist möglichst wenig komplex.</t>
  </si>
  <si>
    <t>Das Format ist im archivischen Sinn zukunftsfähig und hat noch weiteres Potenzial</t>
  </si>
  <si>
    <r>
      <t xml:space="preserve">Einteilung in eine der sechs Formatklassen: 
</t>
    </r>
    <r>
      <rPr>
        <i/>
        <sz val="8"/>
        <rFont val="Arial"/>
        <family val="2"/>
      </rPr>
      <t>A: altbekanntes Format       D: potentielles Format
B: aktuelles Format               X: veraltetes Format
C: zukünftiges Format        Ø: keine Aussage</t>
    </r>
  </si>
  <si>
    <t>FLAC</t>
  </si>
  <si>
    <t>ALAC</t>
  </si>
  <si>
    <t>Ogg Vorbis</t>
  </si>
  <si>
    <t>GIS</t>
  </si>
  <si>
    <t>INTERLIS 1</t>
  </si>
  <si>
    <t>INTERLIS 2</t>
  </si>
  <si>
    <t>Shapefile</t>
  </si>
  <si>
    <t>GeoTIFF</t>
  </si>
  <si>
    <t>Vektor-PDF</t>
  </si>
  <si>
    <t>DWG</t>
  </si>
  <si>
    <t>DXF</t>
  </si>
  <si>
    <t>STEPS</t>
  </si>
  <si>
    <t>IFC</t>
  </si>
  <si>
    <t>GeoPackage</t>
  </si>
  <si>
    <t xml:space="preserve">Rasterdaten 
mit World-File </t>
  </si>
  <si>
    <t>Rasterdaten 
mit World-File</t>
  </si>
  <si>
    <t>CAD / CAM</t>
  </si>
  <si>
    <t xml:space="preserve"> Katalog archivischer Dateiformate (KaD), Version 6.2,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</si>
</sst>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color rgb="FF9C000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6" borderId="0" applyNumberFormat="0" applyBorder="0" applyAlignment="0" applyProtection="0"/>
  </cellStyleXfs>
  <cellXfs count="251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2" fillId="0" borderId="0" xfId="0" applyFont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0" xfId="0" applyFont="1" applyBorder="1"/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1" fillId="4" borderId="10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 textRotation="90"/>
    </xf>
    <xf numFmtId="0" fontId="1" fillId="4" borderId="12" xfId="0" applyFont="1" applyFill="1" applyBorder="1" applyAlignment="1">
      <alignment horizontal="center" vertical="center" textRotation="90"/>
    </xf>
    <xf numFmtId="0" fontId="1" fillId="4" borderId="13" xfId="0" applyFont="1" applyFill="1" applyBorder="1" applyAlignment="1">
      <alignment horizontal="center" vertical="center" textRotation="90"/>
    </xf>
    <xf numFmtId="0" fontId="2" fillId="0" borderId="2" xfId="0" applyFont="1" applyFill="1" applyBorder="1"/>
    <xf numFmtId="0" fontId="2" fillId="3" borderId="15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>
      <alignment vertical="top" wrapText="1"/>
    </xf>
    <xf numFmtId="0" fontId="2" fillId="0" borderId="1" xfId="0" applyFont="1" applyFill="1" applyBorder="1"/>
    <xf numFmtId="0" fontId="2" fillId="5" borderId="15" xfId="0" applyNumberFormat="1" applyFont="1" applyFill="1" applyBorder="1" applyAlignment="1" applyProtection="1">
      <alignment horizontal="center" vertical="center"/>
    </xf>
    <xf numFmtId="0" fontId="9" fillId="4" borderId="20" xfId="0" applyFont="1" applyFill="1" applyBorder="1" applyAlignment="1">
      <alignment horizontal="center" vertical="center" textRotation="9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7" borderId="30" xfId="0" applyFont="1" applyFill="1" applyBorder="1" applyAlignment="1" applyProtection="1">
      <alignment horizontal="center" vertical="center"/>
      <protection locked="0"/>
    </xf>
    <xf numFmtId="0" fontId="2" fillId="7" borderId="31" xfId="0" applyFont="1" applyFill="1" applyBorder="1" applyAlignment="1" applyProtection="1">
      <alignment horizontal="center" vertical="center"/>
      <protection locked="0"/>
    </xf>
    <xf numFmtId="0" fontId="2" fillId="7" borderId="32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>
      <alignment horizontal="center" vertical="center"/>
    </xf>
    <xf numFmtId="0" fontId="2" fillId="7" borderId="15" xfId="0" applyFont="1" applyFill="1" applyBorder="1" applyAlignment="1" applyProtection="1">
      <alignment horizontal="center" vertical="center"/>
      <protection locked="0"/>
    </xf>
    <xf numFmtId="0" fontId="2" fillId="7" borderId="33" xfId="0" applyFont="1" applyFill="1" applyBorder="1" applyAlignment="1" applyProtection="1">
      <alignment horizontal="center" vertical="center"/>
      <protection locked="0"/>
    </xf>
    <xf numFmtId="0" fontId="2" fillId="7" borderId="34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top" wrapText="1"/>
    </xf>
    <xf numFmtId="0" fontId="2" fillId="7" borderId="2" xfId="0" applyNumberFormat="1" applyFont="1" applyFill="1" applyBorder="1" applyAlignment="1" applyProtection="1">
      <alignment horizontal="center" vertical="center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/>
      <protection locked="0"/>
    </xf>
    <xf numFmtId="0" fontId="2" fillId="7" borderId="38" xfId="0" applyFont="1" applyFill="1" applyBorder="1" applyAlignment="1" applyProtection="1">
      <alignment horizontal="center" vertical="center"/>
      <protection locked="0"/>
    </xf>
    <xf numFmtId="0" fontId="2" fillId="7" borderId="39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2" fillId="7" borderId="2" xfId="0" applyFont="1" applyFill="1" applyBorder="1"/>
    <xf numFmtId="0" fontId="2" fillId="7" borderId="6" xfId="0" applyFont="1" applyFill="1" applyBorder="1"/>
    <xf numFmtId="2" fontId="10" fillId="7" borderId="23" xfId="0" applyNumberFormat="1" applyFont="1" applyFill="1" applyBorder="1" applyAlignment="1">
      <alignment horizontal="center" vertical="center"/>
    </xf>
    <xf numFmtId="2" fontId="10" fillId="7" borderId="24" xfId="0" applyNumberFormat="1" applyFont="1" applyFill="1" applyBorder="1" applyAlignment="1">
      <alignment horizontal="center" vertical="center"/>
    </xf>
    <xf numFmtId="2" fontId="10" fillId="7" borderId="41" xfId="0" applyNumberFormat="1" applyFont="1" applyFill="1" applyBorder="1" applyAlignment="1">
      <alignment horizontal="center" vertical="center"/>
    </xf>
    <xf numFmtId="2" fontId="10" fillId="7" borderId="43" xfId="0" applyNumberFormat="1" applyFont="1" applyFill="1" applyBorder="1" applyAlignment="1">
      <alignment horizontal="center" vertical="center"/>
    </xf>
    <xf numFmtId="2" fontId="10" fillId="7" borderId="44" xfId="0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 wrapText="1"/>
    </xf>
    <xf numFmtId="0" fontId="2" fillId="8" borderId="2" xfId="0" applyNumberFormat="1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8" borderId="15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/>
    <xf numFmtId="0" fontId="2" fillId="8" borderId="6" xfId="0" applyFont="1" applyFill="1" applyBorder="1" applyAlignment="1" applyProtection="1">
      <alignment horizontal="center" vertical="center"/>
      <protection locked="0"/>
    </xf>
    <xf numFmtId="0" fontId="2" fillId="8" borderId="28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2" xfId="0" applyFont="1" applyFill="1" applyBorder="1"/>
    <xf numFmtId="0" fontId="2" fillId="8" borderId="6" xfId="0" applyFont="1" applyFill="1" applyBorder="1"/>
    <xf numFmtId="0" fontId="7" fillId="7" borderId="2" xfId="1" applyFont="1" applyFill="1" applyBorder="1" applyAlignment="1" applyProtection="1">
      <alignment horizontal="center" vertical="center"/>
      <protection locked="0"/>
    </xf>
    <xf numFmtId="0" fontId="7" fillId="7" borderId="39" xfId="1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>
      <alignment horizontal="center" vertical="center" textRotation="90"/>
    </xf>
    <xf numFmtId="0" fontId="2" fillId="7" borderId="11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58" xfId="0" applyFont="1" applyFill="1" applyBorder="1" applyAlignment="1" applyProtection="1">
      <alignment horizontal="center" vertical="center"/>
      <protection locked="0"/>
    </xf>
    <xf numFmtId="0" fontId="2" fillId="7" borderId="57" xfId="0" applyFont="1" applyFill="1" applyBorder="1" applyAlignment="1">
      <alignment horizontal="center" vertical="center" wrapText="1"/>
    </xf>
    <xf numFmtId="2" fontId="10" fillId="7" borderId="5" xfId="0" applyNumberFormat="1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 wrapText="1"/>
    </xf>
    <xf numFmtId="0" fontId="7" fillId="7" borderId="62" xfId="0" applyFont="1" applyFill="1" applyBorder="1" applyAlignment="1" applyProtection="1">
      <alignment horizontal="center" vertical="center"/>
      <protection locked="0"/>
    </xf>
    <xf numFmtId="0" fontId="2" fillId="9" borderId="61" xfId="0" applyFont="1" applyFill="1" applyBorder="1" applyAlignment="1" applyProtection="1">
      <alignment horizontal="center" vertical="center"/>
      <protection locked="0"/>
    </xf>
    <xf numFmtId="0" fontId="2" fillId="9" borderId="58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 applyProtection="1">
      <alignment horizontal="center" vertical="center"/>
      <protection locked="0"/>
    </xf>
    <xf numFmtId="0" fontId="8" fillId="9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>
      <alignment horizontal="center" vertical="center" wrapText="1"/>
    </xf>
    <xf numFmtId="0" fontId="2" fillId="7" borderId="61" xfId="0" applyFont="1" applyFill="1" applyBorder="1" applyAlignment="1" applyProtection="1">
      <alignment horizontal="center" vertical="center"/>
      <protection locked="0"/>
    </xf>
    <xf numFmtId="0" fontId="2" fillId="7" borderId="62" xfId="0" applyFont="1" applyFill="1" applyBorder="1" applyAlignment="1" applyProtection="1">
      <alignment horizontal="center" vertical="center"/>
      <protection locked="0"/>
    </xf>
    <xf numFmtId="2" fontId="7" fillId="7" borderId="44" xfId="0" applyNumberFormat="1" applyFont="1" applyFill="1" applyBorder="1" applyAlignment="1">
      <alignment horizontal="center" vertical="center"/>
    </xf>
    <xf numFmtId="2" fontId="10" fillId="7" borderId="4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2" fontId="7" fillId="7" borderId="23" xfId="0" applyNumberFormat="1" applyFont="1" applyFill="1" applyBorder="1" applyAlignment="1">
      <alignment horizontal="center" vertical="center"/>
    </xf>
    <xf numFmtId="2" fontId="7" fillId="7" borderId="25" xfId="0" applyNumberFormat="1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 vertical="center" textRotation="90"/>
    </xf>
    <xf numFmtId="0" fontId="1" fillId="4" borderId="41" xfId="0" applyFont="1" applyFill="1" applyBorder="1" applyAlignment="1">
      <alignment horizontal="center" vertical="center" textRotation="90"/>
    </xf>
    <xf numFmtId="0" fontId="1" fillId="4" borderId="24" xfId="0" applyFont="1" applyFill="1" applyBorder="1" applyAlignment="1">
      <alignment horizontal="center" vertical="center" textRotation="90"/>
    </xf>
    <xf numFmtId="0" fontId="3" fillId="8" borderId="33" xfId="0" applyFont="1" applyFill="1" applyBorder="1" applyAlignment="1">
      <alignment vertical="top" wrapText="1"/>
    </xf>
    <xf numFmtId="0" fontId="2" fillId="8" borderId="34" xfId="0" applyNumberFormat="1" applyFont="1" applyFill="1" applyBorder="1" applyAlignment="1" applyProtection="1">
      <alignment horizontal="center" vertical="center"/>
    </xf>
    <xf numFmtId="0" fontId="2" fillId="8" borderId="34" xfId="0" applyFont="1" applyFill="1" applyBorder="1" applyAlignment="1" applyProtection="1">
      <alignment horizontal="center" vertical="center"/>
      <protection locked="0"/>
    </xf>
    <xf numFmtId="0" fontId="2" fillId="8" borderId="35" xfId="0" applyFont="1" applyFill="1" applyBorder="1" applyAlignment="1" applyProtection="1">
      <alignment horizontal="center" vertical="center"/>
      <protection locked="0"/>
    </xf>
    <xf numFmtId="0" fontId="2" fillId="8" borderId="60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/>
    <xf numFmtId="0" fontId="7" fillId="7" borderId="56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15" fillId="4" borderId="13" xfId="0" applyFont="1" applyFill="1" applyBorder="1" applyAlignment="1">
      <alignment horizontal="center" vertical="center" textRotation="90"/>
    </xf>
    <xf numFmtId="0" fontId="15" fillId="4" borderId="21" xfId="0" applyFont="1" applyFill="1" applyBorder="1" applyAlignment="1">
      <alignment horizontal="center" vertical="center" textRotation="90"/>
    </xf>
    <xf numFmtId="0" fontId="15" fillId="4" borderId="20" xfId="0" applyFont="1" applyFill="1" applyBorder="1" applyAlignment="1">
      <alignment horizontal="center" vertical="center" textRotation="90"/>
    </xf>
    <xf numFmtId="0" fontId="15" fillId="4" borderId="20" xfId="0" applyFont="1" applyFill="1" applyBorder="1" applyAlignment="1">
      <alignment horizontal="center" vertical="center" textRotation="90" wrapText="1"/>
    </xf>
    <xf numFmtId="0" fontId="15" fillId="4" borderId="19" xfId="0" applyFont="1" applyFill="1" applyBorder="1" applyAlignment="1">
      <alignment horizontal="center" vertical="center" textRotation="90" wrapText="1"/>
    </xf>
    <xf numFmtId="0" fontId="15" fillId="4" borderId="17" xfId="0" applyFont="1" applyFill="1" applyBorder="1" applyAlignment="1">
      <alignment horizontal="center" vertical="center" textRotation="90"/>
    </xf>
    <xf numFmtId="0" fontId="15" fillId="4" borderId="23" xfId="0" applyFont="1" applyFill="1" applyBorder="1" applyAlignment="1">
      <alignment horizontal="center" vertical="center" textRotation="90" wrapText="1"/>
    </xf>
    <xf numFmtId="0" fontId="15" fillId="4" borderId="24" xfId="0" applyFont="1" applyFill="1" applyBorder="1" applyAlignment="1">
      <alignment horizontal="center" vertical="center" textRotation="90"/>
    </xf>
    <xf numFmtId="0" fontId="15" fillId="4" borderId="24" xfId="0" applyFont="1" applyFill="1" applyBorder="1" applyAlignment="1">
      <alignment horizontal="center" vertical="center" textRotation="90" wrapText="1"/>
    </xf>
    <xf numFmtId="0" fontId="1" fillId="4" borderId="16" xfId="0" applyFont="1" applyFill="1" applyBorder="1" applyAlignment="1">
      <alignment horizontal="center" vertical="center" textRotation="90"/>
    </xf>
    <xf numFmtId="0" fontId="1" fillId="4" borderId="18" xfId="0" applyFont="1" applyFill="1" applyBorder="1" applyAlignment="1">
      <alignment horizontal="center" vertical="center" textRotation="90"/>
    </xf>
    <xf numFmtId="0" fontId="1" fillId="4" borderId="17" xfId="0" applyFont="1" applyFill="1" applyBorder="1" applyAlignment="1">
      <alignment horizontal="center" vertical="center" textRotation="90"/>
    </xf>
    <xf numFmtId="0" fontId="1" fillId="4" borderId="19" xfId="0" applyFont="1" applyFill="1" applyBorder="1" applyAlignment="1">
      <alignment horizontal="center" vertical="center" textRotation="90"/>
    </xf>
    <xf numFmtId="0" fontId="1" fillId="4" borderId="63" xfId="0" applyFont="1" applyFill="1" applyBorder="1" applyAlignment="1">
      <alignment horizontal="center" vertical="center" textRotation="90"/>
    </xf>
    <xf numFmtId="0" fontId="1" fillId="4" borderId="8" xfId="0" applyFont="1" applyFill="1" applyBorder="1" applyAlignment="1">
      <alignment horizontal="center" vertical="center" textRotation="90"/>
    </xf>
    <xf numFmtId="0" fontId="1" fillId="4" borderId="42" xfId="0" applyFont="1" applyFill="1" applyBorder="1" applyAlignment="1">
      <alignment horizontal="center" vertical="center" textRotation="90"/>
    </xf>
    <xf numFmtId="0" fontId="7" fillId="7" borderId="30" xfId="0" applyFont="1" applyFill="1" applyBorder="1" applyAlignment="1" applyProtection="1">
      <alignment horizontal="center" vertical="center"/>
      <protection locked="0"/>
    </xf>
    <xf numFmtId="0" fontId="7" fillId="7" borderId="3" xfId="1" applyFont="1" applyFill="1" applyBorder="1" applyAlignment="1" applyProtection="1">
      <alignment horizontal="center" vertical="center"/>
      <protection locked="0"/>
    </xf>
    <xf numFmtId="0" fontId="7" fillId="7" borderId="6" xfId="1" applyFont="1" applyFill="1" applyBorder="1" applyAlignment="1" applyProtection="1">
      <alignment horizontal="center" vertical="center"/>
      <protection locked="0"/>
    </xf>
    <xf numFmtId="0" fontId="7" fillId="7" borderId="28" xfId="1" applyFont="1" applyFill="1" applyBorder="1" applyAlignment="1" applyProtection="1">
      <alignment horizontal="center" vertical="center"/>
      <protection locked="0"/>
    </xf>
    <xf numFmtId="0" fontId="2" fillId="7" borderId="60" xfId="0" applyFont="1" applyFill="1" applyBorder="1" applyAlignment="1" applyProtection="1">
      <alignment horizontal="center" vertical="center"/>
      <protection locked="0"/>
    </xf>
    <xf numFmtId="0" fontId="2" fillId="7" borderId="33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textRotation="90"/>
    </xf>
    <xf numFmtId="2" fontId="7" fillId="7" borderId="5" xfId="0" applyNumberFormat="1" applyFont="1" applyFill="1" applyBorder="1" applyAlignment="1">
      <alignment horizontal="center" vertical="center"/>
    </xf>
    <xf numFmtId="2" fontId="7" fillId="7" borderId="24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 applyProtection="1">
      <alignment horizontal="center" vertical="center"/>
      <protection locked="0"/>
    </xf>
    <xf numFmtId="0" fontId="7" fillId="7" borderId="13" xfId="0" applyFont="1" applyFill="1" applyBorder="1" applyAlignment="1">
      <alignment horizontal="center" vertical="center" wrapText="1"/>
    </xf>
    <xf numFmtId="0" fontId="1" fillId="4" borderId="64" xfId="0" applyFont="1" applyFill="1" applyBorder="1" applyAlignment="1">
      <alignment horizontal="center" vertical="center" textRotation="90"/>
    </xf>
    <xf numFmtId="2" fontId="10" fillId="7" borderId="25" xfId="0" applyNumberFormat="1" applyFont="1" applyFill="1" applyBorder="1" applyAlignment="1">
      <alignment horizontal="center" vertical="center"/>
    </xf>
    <xf numFmtId="0" fontId="2" fillId="8" borderId="36" xfId="0" applyFont="1" applyFill="1" applyBorder="1" applyAlignment="1" applyProtection="1">
      <alignment horizontal="center" vertical="center"/>
      <protection locked="0"/>
    </xf>
    <xf numFmtId="0" fontId="2" fillId="7" borderId="36" xfId="0" applyFont="1" applyFill="1" applyBorder="1" applyAlignment="1">
      <alignment horizontal="center" vertical="center"/>
    </xf>
    <xf numFmtId="2" fontId="7" fillId="7" borderId="41" xfId="0" applyNumberFormat="1" applyFont="1" applyFill="1" applyBorder="1" applyAlignment="1">
      <alignment horizontal="center" vertical="center"/>
    </xf>
    <xf numFmtId="2" fontId="7" fillId="7" borderId="43" xfId="0" applyNumberFormat="1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 applyProtection="1">
      <alignment horizontal="center" vertical="center"/>
      <protection locked="0"/>
    </xf>
    <xf numFmtId="0" fontId="2" fillId="7" borderId="2" xfId="1" applyFont="1" applyFill="1" applyBorder="1" applyAlignment="1" applyProtection="1">
      <alignment horizontal="center" vertical="center"/>
      <protection locked="0"/>
    </xf>
    <xf numFmtId="0" fontId="2" fillId="7" borderId="55" xfId="0" applyFont="1" applyFill="1" applyBorder="1" applyAlignment="1">
      <alignment horizontal="center" vertical="center" wrapText="1"/>
    </xf>
    <xf numFmtId="2" fontId="2" fillId="7" borderId="44" xfId="0" applyNumberFormat="1" applyFont="1" applyFill="1" applyBorder="1" applyAlignment="1">
      <alignment horizontal="center" vertical="center"/>
    </xf>
    <xf numFmtId="0" fontId="2" fillId="7" borderId="59" xfId="0" applyFont="1" applyFill="1" applyBorder="1" applyAlignment="1" applyProtection="1">
      <alignment horizontal="center" vertical="center"/>
      <protection locked="0"/>
    </xf>
    <xf numFmtId="0" fontId="2" fillId="7" borderId="15" xfId="1" applyFont="1" applyFill="1" applyBorder="1" applyAlignment="1" applyProtection="1">
      <alignment horizontal="center" vertical="center"/>
      <protection locked="0"/>
    </xf>
    <xf numFmtId="2" fontId="2" fillId="7" borderId="23" xfId="0" applyNumberFormat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textRotation="90" wrapText="1"/>
    </xf>
    <xf numFmtId="0" fontId="15" fillId="4" borderId="18" xfId="0" applyFont="1" applyFill="1" applyBorder="1" applyAlignment="1">
      <alignment horizontal="center" vertical="center" textRotation="90" wrapText="1"/>
    </xf>
    <xf numFmtId="0" fontId="3" fillId="4" borderId="27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6" fillId="4" borderId="38" xfId="0" applyFont="1" applyFill="1" applyBorder="1" applyAlignment="1">
      <alignment horizontal="left" vertical="center"/>
    </xf>
    <xf numFmtId="0" fontId="3" fillId="4" borderId="65" xfId="0" applyFont="1" applyFill="1" applyBorder="1" applyAlignment="1">
      <alignment horizontal="left" vertical="center"/>
    </xf>
    <xf numFmtId="0" fontId="3" fillId="4" borderId="38" xfId="0" applyFont="1" applyFill="1" applyBorder="1" applyAlignment="1">
      <alignment horizontal="left" vertical="center"/>
    </xf>
    <xf numFmtId="0" fontId="2" fillId="0" borderId="22" xfId="0" applyFont="1" applyBorder="1"/>
    <xf numFmtId="0" fontId="2" fillId="7" borderId="28" xfId="0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/>
    </xf>
    <xf numFmtId="0" fontId="2" fillId="9" borderId="62" xfId="0" applyFont="1" applyFill="1" applyBorder="1" applyAlignment="1" applyProtection="1">
      <alignment horizontal="center" vertical="center"/>
      <protection locked="0"/>
    </xf>
    <xf numFmtId="0" fontId="2" fillId="9" borderId="28" xfId="0" applyFont="1" applyFill="1" applyBorder="1" applyAlignment="1" applyProtection="1">
      <alignment horizontal="center" vertical="center"/>
      <protection locked="0"/>
    </xf>
    <xf numFmtId="0" fontId="2" fillId="9" borderId="6" xfId="0" applyFont="1" applyFill="1" applyBorder="1" applyAlignment="1" applyProtection="1">
      <alignment horizontal="center" vertical="center"/>
      <protection locked="0"/>
    </xf>
    <xf numFmtId="0" fontId="8" fillId="9" borderId="3" xfId="0" applyFont="1" applyFill="1" applyBorder="1" applyAlignment="1" applyProtection="1">
      <alignment horizontal="center" vertical="center"/>
      <protection locked="0"/>
    </xf>
    <xf numFmtId="0" fontId="8" fillId="9" borderId="15" xfId="0" applyFont="1" applyFill="1" applyBorder="1" applyAlignment="1">
      <alignment horizontal="center" vertical="center"/>
    </xf>
    <xf numFmtId="0" fontId="8" fillId="9" borderId="6" xfId="0" applyFont="1" applyFill="1" applyBorder="1" applyAlignment="1" applyProtection="1">
      <alignment horizontal="center" vertical="center"/>
      <protection locked="0"/>
    </xf>
    <xf numFmtId="0" fontId="2" fillId="8" borderId="15" xfId="0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textRotation="90"/>
    </xf>
    <xf numFmtId="0" fontId="4" fillId="11" borderId="0" xfId="0" applyFont="1" applyFill="1" applyBorder="1" applyAlignment="1" applyProtection="1">
      <alignment horizontal="left"/>
      <protection locked="0"/>
    </xf>
    <xf numFmtId="0" fontId="3" fillId="4" borderId="65" xfId="0" applyFont="1" applyFill="1" applyBorder="1" applyAlignment="1">
      <alignment horizontal="left" vertical="center"/>
    </xf>
    <xf numFmtId="0" fontId="3" fillId="4" borderId="27" xfId="0" applyFont="1" applyFill="1" applyBorder="1" applyAlignment="1">
      <alignment horizontal="left" vertical="center"/>
    </xf>
    <xf numFmtId="0" fontId="3" fillId="4" borderId="38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3" fillId="4" borderId="2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39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left" vertical="top" wrapText="1"/>
    </xf>
    <xf numFmtId="0" fontId="6" fillId="2" borderId="3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6" fillId="0" borderId="4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46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40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/>
    </xf>
    <xf numFmtId="0" fontId="6" fillId="0" borderId="48" xfId="0" applyFont="1" applyFill="1" applyBorder="1" applyAlignment="1">
      <alignment horizontal="left"/>
    </xf>
    <xf numFmtId="0" fontId="6" fillId="0" borderId="49" xfId="0" applyFont="1" applyFill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54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5" fillId="0" borderId="42" xfId="0" applyFont="1" applyFill="1" applyBorder="1" applyAlignment="1">
      <alignment horizontal="center" textRotation="90"/>
    </xf>
    <xf numFmtId="0" fontId="5" fillId="0" borderId="21" xfId="0" applyFont="1" applyFill="1" applyBorder="1" applyAlignment="1">
      <alignment horizontal="center" textRotation="90"/>
    </xf>
    <xf numFmtId="0" fontId="5" fillId="0" borderId="17" xfId="0" applyFont="1" applyFill="1" applyBorder="1" applyAlignment="1">
      <alignment horizontal="center" textRotation="90"/>
    </xf>
    <xf numFmtId="0" fontId="2" fillId="2" borderId="26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51" xfId="0" applyFont="1" applyFill="1" applyBorder="1" applyAlignment="1">
      <alignment horizontal="left" vertical="top"/>
    </xf>
    <xf numFmtId="0" fontId="6" fillId="2" borderId="5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5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2" fillId="8" borderId="29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left" vertical="top" wrapText="1"/>
    </xf>
    <xf numFmtId="0" fontId="2" fillId="5" borderId="55" xfId="0" applyFont="1" applyFill="1" applyBorder="1" applyAlignment="1">
      <alignment horizontal="left" vertical="top" wrapText="1"/>
    </xf>
    <xf numFmtId="0" fontId="2" fillId="5" borderId="56" xfId="0" applyFont="1" applyFill="1" applyBorder="1" applyAlignment="1">
      <alignment horizontal="left" vertical="top" wrapText="1"/>
    </xf>
    <xf numFmtId="0" fontId="6" fillId="10" borderId="57" xfId="0" applyFont="1" applyFill="1" applyBorder="1" applyAlignment="1">
      <alignment horizontal="left" vertical="top" wrapText="1"/>
    </xf>
    <xf numFmtId="0" fontId="6" fillId="10" borderId="55" xfId="0" applyFont="1" applyFill="1" applyBorder="1" applyAlignment="1">
      <alignment horizontal="left" vertical="top" wrapText="1"/>
    </xf>
    <xf numFmtId="0" fontId="6" fillId="10" borderId="56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top" wrapText="1"/>
    </xf>
    <xf numFmtId="0" fontId="2" fillId="3" borderId="28" xfId="0" applyFont="1" applyFill="1" applyBorder="1" applyAlignment="1">
      <alignment horizontal="left" vertical="top" wrapText="1"/>
    </xf>
    <xf numFmtId="0" fontId="2" fillId="3" borderId="39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3" borderId="39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vertical="top"/>
    </xf>
    <xf numFmtId="0" fontId="2" fillId="2" borderId="28" xfId="0" applyFont="1" applyFill="1" applyBorder="1" applyAlignment="1">
      <alignment vertical="top"/>
    </xf>
    <xf numFmtId="0" fontId="2" fillId="2" borderId="39" xfId="0" applyFont="1" applyFill="1" applyBorder="1" applyAlignment="1">
      <alignment vertical="top"/>
    </xf>
  </cellXfs>
  <cellStyles count="2">
    <cellStyle name="Schlecht" xfId="1" builtinId="27"/>
    <cellStyle name="Standard" xfId="0" builtinId="0"/>
  </cellStyles>
  <dxfs count="32"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7C80"/>
        </patternFill>
      </fill>
    </dxf>
  </dxfs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14</xdr:row>
      <xdr:rowOff>476250</xdr:rowOff>
    </xdr:from>
    <xdr:to>
      <xdr:col>11</xdr:col>
      <xdr:colOff>0</xdr:colOff>
      <xdr:row>14</xdr:row>
      <xdr:rowOff>476250</xdr:rowOff>
    </xdr:to>
    <xdr:sp macro="" textlink="">
      <xdr:nvSpPr>
        <xdr:cNvPr id="3" name="Line 18"/>
        <xdr:cNvSpPr>
          <a:spLocks noChangeShapeType="1"/>
        </xdr:cNvSpPr>
      </xdr:nvSpPr>
      <xdr:spPr bwMode="auto">
        <a:xfrm>
          <a:off x="4362450" y="575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10585</xdr:colOff>
      <xdr:row>0</xdr:row>
      <xdr:rowOff>0</xdr:rowOff>
    </xdr:from>
    <xdr:to>
      <xdr:col>23</xdr:col>
      <xdr:colOff>1060</xdr:colOff>
      <xdr:row>0</xdr:row>
      <xdr:rowOff>1019175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58"/>
        <a:stretch>
          <a:fillRect/>
        </a:stretch>
      </xdr:blipFill>
      <xdr:spPr bwMode="auto">
        <a:xfrm>
          <a:off x="10585" y="0"/>
          <a:ext cx="8565092" cy="1019175"/>
        </a:xfrm>
        <a:prstGeom prst="rect">
          <a:avLst/>
        </a:prstGeom>
        <a:noFill/>
      </xdr:spPr>
    </xdr:pic>
    <xdr:clientData/>
  </xdr:twoCellAnchor>
  <xdr:twoCellAnchor>
    <xdr:from>
      <xdr:col>45</xdr:col>
      <xdr:colOff>0</xdr:colOff>
      <xdr:row>14</xdr:row>
      <xdr:rowOff>476250</xdr:rowOff>
    </xdr:from>
    <xdr:to>
      <xdr:col>45</xdr:col>
      <xdr:colOff>0</xdr:colOff>
      <xdr:row>14</xdr:row>
      <xdr:rowOff>476250</xdr:rowOff>
    </xdr:to>
    <xdr:sp macro="" textlink="">
      <xdr:nvSpPr>
        <xdr:cNvPr id="4" name="Line 18"/>
        <xdr:cNvSpPr>
          <a:spLocks noChangeShapeType="1"/>
        </xdr:cNvSpPr>
      </xdr:nvSpPr>
      <xdr:spPr bwMode="auto">
        <a:xfrm>
          <a:off x="4362450" y="495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7"/>
  <sheetViews>
    <sheetView showGridLines="0" tabSelected="1" zoomScale="90" zoomScaleNormal="9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A2" sqref="A2:BJ2"/>
    </sheetView>
  </sheetViews>
  <sheetFormatPr baseColWidth="10" defaultRowHeight="14.25" x14ac:dyDescent="0.2"/>
  <cols>
    <col min="1" max="2" width="5.7109375" style="1" customWidth="1"/>
    <col min="3" max="3" width="8.42578125" style="1" customWidth="1"/>
    <col min="4" max="7" width="6.85546875" style="1" customWidth="1"/>
    <col min="8" max="8" width="5" style="1" customWidth="1"/>
    <col min="9" max="10" width="5.28515625" style="1" customWidth="1"/>
    <col min="11" max="62" width="5" style="1" customWidth="1"/>
    <col min="63" max="16384" width="11.42578125" style="1"/>
  </cols>
  <sheetData>
    <row r="1" spans="1:63" ht="83.25" customHeight="1" x14ac:dyDescent="0.2">
      <c r="B1" s="3"/>
      <c r="C1" s="3"/>
      <c r="D1" s="3"/>
      <c r="E1" s="3"/>
      <c r="F1" s="3"/>
      <c r="G1" s="3"/>
      <c r="R1" s="3"/>
      <c r="S1" s="3"/>
      <c r="T1" s="3"/>
      <c r="U1" s="3"/>
      <c r="V1" s="3"/>
    </row>
    <row r="2" spans="1:63" s="117" customFormat="1" ht="21" customHeight="1" x14ac:dyDescent="0.25">
      <c r="A2" s="181" t="s">
        <v>94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</row>
    <row r="3" spans="1:63" ht="18" x14ac:dyDescent="0.25">
      <c r="A3" s="185" t="s">
        <v>45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</row>
    <row r="4" spans="1:63" s="6" customFormat="1" ht="9" customHeight="1" thickBot="1" x14ac:dyDescent="0.3">
      <c r="A4" s="198"/>
      <c r="B4" s="198"/>
      <c r="C4" s="198"/>
      <c r="D4" s="198"/>
      <c r="E4" s="198"/>
      <c r="F4" s="198"/>
      <c r="G4" s="198"/>
      <c r="H4" s="198"/>
      <c r="I4" s="198"/>
      <c r="J4" s="198"/>
      <c r="R4" s="7"/>
      <c r="S4" s="7"/>
      <c r="T4" s="7"/>
      <c r="U4" s="7"/>
      <c r="V4" s="7"/>
    </row>
    <row r="5" spans="1:63" ht="15" customHeight="1" thickBot="1" x14ac:dyDescent="0.25">
      <c r="A5" s="199" t="s">
        <v>1</v>
      </c>
      <c r="B5" s="200"/>
      <c r="C5" s="201"/>
      <c r="D5" s="208" t="s">
        <v>22</v>
      </c>
      <c r="E5" s="209"/>
      <c r="F5" s="209"/>
      <c r="G5" s="209"/>
      <c r="H5" s="209"/>
      <c r="I5" s="210"/>
      <c r="J5" s="217" t="s">
        <v>55</v>
      </c>
      <c r="K5" s="187" t="s">
        <v>0</v>
      </c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9"/>
    </row>
    <row r="6" spans="1:63" x14ac:dyDescent="0.2">
      <c r="A6" s="202"/>
      <c r="B6" s="203"/>
      <c r="C6" s="204"/>
      <c r="D6" s="211"/>
      <c r="E6" s="212"/>
      <c r="F6" s="212"/>
      <c r="G6" s="212"/>
      <c r="H6" s="212"/>
      <c r="I6" s="213"/>
      <c r="J6" s="218"/>
      <c r="K6" s="186" t="s">
        <v>53</v>
      </c>
      <c r="L6" s="183"/>
      <c r="M6" s="183"/>
      <c r="N6" s="183"/>
      <c r="O6" s="183"/>
      <c r="P6" s="183"/>
      <c r="Q6" s="184"/>
      <c r="R6" s="182" t="s">
        <v>54</v>
      </c>
      <c r="S6" s="183"/>
      <c r="T6" s="183"/>
      <c r="U6" s="183"/>
      <c r="V6" s="183"/>
      <c r="W6" s="184"/>
      <c r="X6" s="182" t="s">
        <v>18</v>
      </c>
      <c r="Y6" s="183"/>
      <c r="Z6" s="183"/>
      <c r="AA6" s="183"/>
      <c r="AB6" s="184"/>
      <c r="AC6" s="165" t="s">
        <v>19</v>
      </c>
      <c r="AD6" s="162"/>
      <c r="AE6" s="162"/>
      <c r="AF6" s="162"/>
      <c r="AG6" s="162"/>
      <c r="AH6" s="162"/>
      <c r="AI6" s="162"/>
      <c r="AJ6" s="166"/>
      <c r="AK6" s="162" t="s">
        <v>20</v>
      </c>
      <c r="AL6" s="163"/>
      <c r="AM6" s="163"/>
      <c r="AN6" s="164"/>
      <c r="AO6" s="165" t="s">
        <v>21</v>
      </c>
      <c r="AP6" s="162"/>
      <c r="AQ6" s="162"/>
      <c r="AR6" s="166"/>
      <c r="AS6" s="182" t="s">
        <v>56</v>
      </c>
      <c r="AT6" s="183"/>
      <c r="AU6" s="183"/>
      <c r="AV6" s="183"/>
      <c r="AW6" s="183"/>
      <c r="AX6" s="184"/>
      <c r="AY6" s="186" t="s">
        <v>80</v>
      </c>
      <c r="AZ6" s="190"/>
      <c r="BA6" s="190"/>
      <c r="BB6" s="190"/>
      <c r="BC6" s="190"/>
      <c r="BD6" s="190"/>
      <c r="BE6" s="190"/>
      <c r="BF6" s="186" t="s">
        <v>93</v>
      </c>
      <c r="BG6" s="190"/>
      <c r="BH6" s="190"/>
      <c r="BI6" s="190"/>
      <c r="BJ6" s="191"/>
      <c r="BK6" s="167"/>
    </row>
    <row r="7" spans="1:63" ht="63.75" customHeight="1" thickBot="1" x14ac:dyDescent="0.25">
      <c r="A7" s="205"/>
      <c r="B7" s="206"/>
      <c r="C7" s="207"/>
      <c r="D7" s="214"/>
      <c r="E7" s="215"/>
      <c r="F7" s="215"/>
      <c r="G7" s="215"/>
      <c r="H7" s="215"/>
      <c r="I7" s="216"/>
      <c r="J7" s="219"/>
      <c r="K7" s="15" t="s">
        <v>24</v>
      </c>
      <c r="L7" s="16" t="s">
        <v>8</v>
      </c>
      <c r="M7" s="72" t="s">
        <v>46</v>
      </c>
      <c r="N7" s="72" t="s">
        <v>47</v>
      </c>
      <c r="O7" s="72" t="s">
        <v>48</v>
      </c>
      <c r="P7" s="16" t="s">
        <v>28</v>
      </c>
      <c r="Q7" s="17" t="s">
        <v>29</v>
      </c>
      <c r="R7" s="15" t="s">
        <v>9</v>
      </c>
      <c r="S7" s="16" t="s">
        <v>10</v>
      </c>
      <c r="T7" s="140" t="s">
        <v>11</v>
      </c>
      <c r="U7" s="16" t="s">
        <v>12</v>
      </c>
      <c r="V7" s="16" t="s">
        <v>42</v>
      </c>
      <c r="W7" s="18" t="s">
        <v>47</v>
      </c>
      <c r="X7" s="15" t="s">
        <v>13</v>
      </c>
      <c r="Y7" s="16" t="s">
        <v>77</v>
      </c>
      <c r="Z7" s="16" t="s">
        <v>78</v>
      </c>
      <c r="AA7" s="16" t="s">
        <v>14</v>
      </c>
      <c r="AB7" s="18" t="s">
        <v>79</v>
      </c>
      <c r="AC7" s="122" t="s">
        <v>49</v>
      </c>
      <c r="AD7" s="121" t="s">
        <v>50</v>
      </c>
      <c r="AE7" s="24" t="s">
        <v>30</v>
      </c>
      <c r="AF7" s="24" t="s">
        <v>15</v>
      </c>
      <c r="AG7" s="121" t="s">
        <v>66</v>
      </c>
      <c r="AH7" s="121" t="s">
        <v>67</v>
      </c>
      <c r="AI7" s="169" t="s">
        <v>65</v>
      </c>
      <c r="AJ7" s="17" t="s">
        <v>64</v>
      </c>
      <c r="AK7" s="15" t="s">
        <v>16</v>
      </c>
      <c r="AL7" s="16" t="s">
        <v>28</v>
      </c>
      <c r="AM7" s="16" t="s">
        <v>29</v>
      </c>
      <c r="AN7" s="118" t="s">
        <v>51</v>
      </c>
      <c r="AO7" s="15" t="s">
        <v>17</v>
      </c>
      <c r="AP7" s="16" t="s">
        <v>31</v>
      </c>
      <c r="AQ7" s="16" t="s">
        <v>32</v>
      </c>
      <c r="AR7" s="118" t="s">
        <v>33</v>
      </c>
      <c r="AS7" s="15" t="s">
        <v>57</v>
      </c>
      <c r="AT7" s="16" t="s">
        <v>58</v>
      </c>
      <c r="AU7" s="16" t="s">
        <v>59</v>
      </c>
      <c r="AV7" s="16" t="s">
        <v>60</v>
      </c>
      <c r="AW7" s="16" t="s">
        <v>61</v>
      </c>
      <c r="AX7" s="17" t="s">
        <v>47</v>
      </c>
      <c r="AY7" s="15" t="s">
        <v>81</v>
      </c>
      <c r="AZ7" s="16" t="s">
        <v>82</v>
      </c>
      <c r="BA7" s="16" t="s">
        <v>83</v>
      </c>
      <c r="BB7" s="16" t="s">
        <v>90</v>
      </c>
      <c r="BC7" s="16" t="s">
        <v>84</v>
      </c>
      <c r="BD7" s="160" t="s">
        <v>91</v>
      </c>
      <c r="BE7" s="17" t="s">
        <v>85</v>
      </c>
      <c r="BF7" s="15" t="s">
        <v>86</v>
      </c>
      <c r="BG7" s="16" t="s">
        <v>87</v>
      </c>
      <c r="BH7" s="16" t="s">
        <v>88</v>
      </c>
      <c r="BI7" s="16" t="s">
        <v>89</v>
      </c>
      <c r="BJ7" s="17" t="s">
        <v>85</v>
      </c>
    </row>
    <row r="8" spans="1:63" ht="26.1" customHeight="1" x14ac:dyDescent="0.2">
      <c r="A8" s="220" t="s">
        <v>23</v>
      </c>
      <c r="B8" s="221"/>
      <c r="C8" s="222"/>
      <c r="D8" s="223" t="s">
        <v>7</v>
      </c>
      <c r="E8" s="224"/>
      <c r="F8" s="224"/>
      <c r="G8" s="224"/>
      <c r="H8" s="224"/>
      <c r="I8" s="225"/>
      <c r="J8" s="13">
        <v>1</v>
      </c>
      <c r="K8" s="26">
        <v>4</v>
      </c>
      <c r="L8" s="27">
        <v>4</v>
      </c>
      <c r="M8" s="27">
        <v>4</v>
      </c>
      <c r="N8" s="27">
        <v>4</v>
      </c>
      <c r="O8" s="27">
        <v>4</v>
      </c>
      <c r="P8" s="27">
        <v>4</v>
      </c>
      <c r="Q8" s="28">
        <v>4</v>
      </c>
      <c r="R8" s="134">
        <v>3</v>
      </c>
      <c r="S8" s="27">
        <v>4</v>
      </c>
      <c r="T8" s="27">
        <v>4</v>
      </c>
      <c r="U8" s="157">
        <v>4</v>
      </c>
      <c r="V8" s="153">
        <v>3</v>
      </c>
      <c r="W8" s="82">
        <v>4</v>
      </c>
      <c r="X8" s="43">
        <v>4</v>
      </c>
      <c r="Y8" s="27">
        <v>3</v>
      </c>
      <c r="Z8" s="27">
        <v>3</v>
      </c>
      <c r="AA8" s="27">
        <v>4</v>
      </c>
      <c r="AB8" s="44">
        <v>3</v>
      </c>
      <c r="AC8" s="83">
        <v>4</v>
      </c>
      <c r="AD8" s="84">
        <v>4</v>
      </c>
      <c r="AE8" s="76">
        <v>4</v>
      </c>
      <c r="AF8" s="79">
        <v>4</v>
      </c>
      <c r="AG8" s="79">
        <v>4</v>
      </c>
      <c r="AH8" s="79">
        <v>4</v>
      </c>
      <c r="AI8" s="170">
        <v>1</v>
      </c>
      <c r="AJ8" s="171">
        <v>3</v>
      </c>
      <c r="AK8" s="43">
        <v>2</v>
      </c>
      <c r="AL8" s="76">
        <v>4</v>
      </c>
      <c r="AM8" s="74">
        <v>4</v>
      </c>
      <c r="AN8" s="27">
        <v>4</v>
      </c>
      <c r="AO8" s="26">
        <v>4</v>
      </c>
      <c r="AP8" s="27">
        <v>4</v>
      </c>
      <c r="AQ8" s="27">
        <v>2</v>
      </c>
      <c r="AR8" s="44">
        <v>3</v>
      </c>
      <c r="AS8" s="96">
        <v>4</v>
      </c>
      <c r="AT8" s="76">
        <v>4</v>
      </c>
      <c r="AU8" s="76">
        <v>4</v>
      </c>
      <c r="AV8" s="76">
        <v>3</v>
      </c>
      <c r="AW8" s="76">
        <v>4</v>
      </c>
      <c r="AX8" s="97">
        <v>4</v>
      </c>
      <c r="AY8" s="43">
        <v>4</v>
      </c>
      <c r="AZ8" s="27">
        <v>4</v>
      </c>
      <c r="BA8" s="27">
        <v>2</v>
      </c>
      <c r="BB8" s="27">
        <v>4</v>
      </c>
      <c r="BC8" s="27">
        <v>4</v>
      </c>
      <c r="BD8" s="27">
        <v>4</v>
      </c>
      <c r="BE8" s="44">
        <v>4</v>
      </c>
      <c r="BF8" s="43">
        <v>1</v>
      </c>
      <c r="BG8" s="27">
        <v>3</v>
      </c>
      <c r="BH8" s="27">
        <v>4</v>
      </c>
      <c r="BI8" s="27">
        <v>4</v>
      </c>
      <c r="BJ8" s="44">
        <v>4</v>
      </c>
    </row>
    <row r="9" spans="1:63" ht="26.25" customHeight="1" x14ac:dyDescent="0.2">
      <c r="A9" s="192" t="s">
        <v>2</v>
      </c>
      <c r="B9" s="193"/>
      <c r="C9" s="194"/>
      <c r="D9" s="195" t="s">
        <v>71</v>
      </c>
      <c r="E9" s="196"/>
      <c r="F9" s="196"/>
      <c r="G9" s="196"/>
      <c r="H9" s="196"/>
      <c r="I9" s="197"/>
      <c r="J9" s="8">
        <v>1</v>
      </c>
      <c r="K9" s="29">
        <v>3</v>
      </c>
      <c r="L9" s="30">
        <v>3</v>
      </c>
      <c r="M9" s="30">
        <v>3</v>
      </c>
      <c r="N9" s="30">
        <v>3</v>
      </c>
      <c r="O9" s="30">
        <v>1</v>
      </c>
      <c r="P9" s="30">
        <v>3</v>
      </c>
      <c r="Q9" s="31">
        <v>3</v>
      </c>
      <c r="R9" s="29">
        <v>3</v>
      </c>
      <c r="S9" s="30">
        <v>4</v>
      </c>
      <c r="T9" s="30">
        <v>3</v>
      </c>
      <c r="U9" s="32">
        <v>3</v>
      </c>
      <c r="V9" s="30">
        <v>3</v>
      </c>
      <c r="W9" s="135">
        <v>3</v>
      </c>
      <c r="X9" s="45">
        <v>3</v>
      </c>
      <c r="Y9" s="30">
        <v>4</v>
      </c>
      <c r="Z9" s="30">
        <v>4</v>
      </c>
      <c r="AA9" s="30">
        <v>4</v>
      </c>
      <c r="AB9" s="46">
        <v>4</v>
      </c>
      <c r="AC9" s="85">
        <v>3</v>
      </c>
      <c r="AD9" s="86">
        <v>1</v>
      </c>
      <c r="AE9" s="30">
        <v>1</v>
      </c>
      <c r="AF9" s="37">
        <v>1</v>
      </c>
      <c r="AG9" s="37">
        <v>3</v>
      </c>
      <c r="AH9" s="37">
        <v>3</v>
      </c>
      <c r="AI9" s="37">
        <v>2</v>
      </c>
      <c r="AJ9" s="172">
        <v>4</v>
      </c>
      <c r="AK9" s="29">
        <v>2</v>
      </c>
      <c r="AL9" s="30">
        <v>4</v>
      </c>
      <c r="AM9" s="75">
        <v>2</v>
      </c>
      <c r="AN9" s="30">
        <v>4</v>
      </c>
      <c r="AO9" s="29">
        <v>3</v>
      </c>
      <c r="AP9" s="30">
        <v>4</v>
      </c>
      <c r="AQ9" s="30">
        <v>4</v>
      </c>
      <c r="AR9" s="46">
        <v>3</v>
      </c>
      <c r="AS9" s="137">
        <v>3</v>
      </c>
      <c r="AT9" s="70">
        <v>3</v>
      </c>
      <c r="AU9" s="70">
        <v>3</v>
      </c>
      <c r="AV9" s="45">
        <v>3</v>
      </c>
      <c r="AW9" s="30">
        <v>3</v>
      </c>
      <c r="AX9" s="136">
        <v>3</v>
      </c>
      <c r="AY9" s="45">
        <v>4</v>
      </c>
      <c r="AZ9" s="30">
        <v>4</v>
      </c>
      <c r="BA9" s="30">
        <v>3</v>
      </c>
      <c r="BB9" s="30">
        <v>4</v>
      </c>
      <c r="BC9" s="30">
        <v>4</v>
      </c>
      <c r="BD9" s="30">
        <v>4</v>
      </c>
      <c r="BE9" s="46">
        <v>4</v>
      </c>
      <c r="BF9" s="45">
        <v>2</v>
      </c>
      <c r="BG9" s="30">
        <v>3</v>
      </c>
      <c r="BH9" s="30">
        <v>3</v>
      </c>
      <c r="BI9" s="30">
        <v>3</v>
      </c>
      <c r="BJ9" s="46">
        <v>4</v>
      </c>
    </row>
    <row r="10" spans="1:63" ht="26.25" customHeight="1" x14ac:dyDescent="0.2">
      <c r="A10" s="192" t="s">
        <v>3</v>
      </c>
      <c r="B10" s="193"/>
      <c r="C10" s="194"/>
      <c r="D10" s="195" t="s">
        <v>72</v>
      </c>
      <c r="E10" s="196"/>
      <c r="F10" s="196"/>
      <c r="G10" s="196"/>
      <c r="H10" s="196"/>
      <c r="I10" s="197"/>
      <c r="J10" s="8">
        <v>1</v>
      </c>
      <c r="K10" s="29">
        <v>4</v>
      </c>
      <c r="L10" s="30">
        <v>4</v>
      </c>
      <c r="M10" s="30">
        <v>4</v>
      </c>
      <c r="N10" s="30">
        <v>4</v>
      </c>
      <c r="O10" s="30">
        <v>1</v>
      </c>
      <c r="P10" s="30">
        <v>2</v>
      </c>
      <c r="Q10" s="31">
        <v>4</v>
      </c>
      <c r="R10" s="29">
        <v>4</v>
      </c>
      <c r="S10" s="30">
        <v>4</v>
      </c>
      <c r="T10" s="154">
        <v>3</v>
      </c>
      <c r="U10" s="32">
        <v>3</v>
      </c>
      <c r="V10" s="32">
        <v>2</v>
      </c>
      <c r="W10" s="136">
        <v>4</v>
      </c>
      <c r="X10" s="45">
        <v>3</v>
      </c>
      <c r="Y10" s="30">
        <v>2</v>
      </c>
      <c r="Z10" s="30">
        <v>1</v>
      </c>
      <c r="AA10" s="30">
        <v>4</v>
      </c>
      <c r="AB10" s="46">
        <v>2</v>
      </c>
      <c r="AC10" s="85">
        <v>2</v>
      </c>
      <c r="AD10" s="86">
        <v>4</v>
      </c>
      <c r="AE10" s="30">
        <v>4</v>
      </c>
      <c r="AF10" s="37">
        <v>4</v>
      </c>
      <c r="AG10" s="37">
        <v>1</v>
      </c>
      <c r="AH10" s="37">
        <v>3</v>
      </c>
      <c r="AI10" s="37">
        <v>3</v>
      </c>
      <c r="AJ10" s="172">
        <v>1</v>
      </c>
      <c r="AK10" s="29">
        <v>3</v>
      </c>
      <c r="AL10" s="30">
        <v>2</v>
      </c>
      <c r="AM10" s="75">
        <v>4</v>
      </c>
      <c r="AN10" s="30">
        <v>3</v>
      </c>
      <c r="AO10" s="29">
        <v>4</v>
      </c>
      <c r="AP10" s="30">
        <v>2</v>
      </c>
      <c r="AQ10" s="30">
        <v>3</v>
      </c>
      <c r="AR10" s="46">
        <v>2</v>
      </c>
      <c r="AS10" s="29">
        <v>4</v>
      </c>
      <c r="AT10" s="30">
        <v>2</v>
      </c>
      <c r="AU10" s="30">
        <v>1</v>
      </c>
      <c r="AV10" s="30">
        <v>2</v>
      </c>
      <c r="AW10" s="30">
        <v>3</v>
      </c>
      <c r="AX10" s="47">
        <v>3</v>
      </c>
      <c r="AY10" s="45">
        <v>3</v>
      </c>
      <c r="AZ10" s="30">
        <v>1</v>
      </c>
      <c r="BA10" s="30">
        <v>4</v>
      </c>
      <c r="BB10" s="30">
        <v>1</v>
      </c>
      <c r="BC10" s="30">
        <v>1</v>
      </c>
      <c r="BD10" s="30">
        <v>4</v>
      </c>
      <c r="BE10" s="46">
        <v>2</v>
      </c>
      <c r="BF10" s="45">
        <v>4</v>
      </c>
      <c r="BG10" s="30">
        <v>2</v>
      </c>
      <c r="BH10" s="30">
        <v>1</v>
      </c>
      <c r="BI10" s="30">
        <v>2</v>
      </c>
      <c r="BJ10" s="46">
        <v>2</v>
      </c>
    </row>
    <row r="11" spans="1:63" ht="26.1" customHeight="1" x14ac:dyDescent="0.2">
      <c r="A11" s="192" t="s">
        <v>4</v>
      </c>
      <c r="B11" s="193"/>
      <c r="C11" s="194"/>
      <c r="D11" s="195" t="s">
        <v>73</v>
      </c>
      <c r="E11" s="196"/>
      <c r="F11" s="196"/>
      <c r="G11" s="196"/>
      <c r="H11" s="196"/>
      <c r="I11" s="197"/>
      <c r="J11" s="8">
        <v>1</v>
      </c>
      <c r="K11" s="29">
        <v>1</v>
      </c>
      <c r="L11" s="30">
        <v>3</v>
      </c>
      <c r="M11" s="30">
        <v>2</v>
      </c>
      <c r="N11" s="30">
        <v>3</v>
      </c>
      <c r="O11" s="30">
        <v>3</v>
      </c>
      <c r="P11" s="30">
        <v>4</v>
      </c>
      <c r="Q11" s="31">
        <v>4</v>
      </c>
      <c r="R11" s="29">
        <v>4</v>
      </c>
      <c r="S11" s="30">
        <v>2</v>
      </c>
      <c r="T11" s="30">
        <v>4</v>
      </c>
      <c r="U11" s="32">
        <v>3</v>
      </c>
      <c r="V11" s="32">
        <v>4</v>
      </c>
      <c r="W11" s="47">
        <v>3</v>
      </c>
      <c r="X11" s="45">
        <v>4</v>
      </c>
      <c r="Y11" s="30">
        <v>4</v>
      </c>
      <c r="Z11" s="30">
        <v>4</v>
      </c>
      <c r="AA11" s="30">
        <v>2</v>
      </c>
      <c r="AB11" s="46">
        <v>2</v>
      </c>
      <c r="AC11" s="85">
        <v>4</v>
      </c>
      <c r="AD11" s="86">
        <v>2</v>
      </c>
      <c r="AE11" s="30">
        <v>2</v>
      </c>
      <c r="AF11" s="37">
        <v>2</v>
      </c>
      <c r="AG11" s="37">
        <v>3</v>
      </c>
      <c r="AH11" s="37">
        <v>2</v>
      </c>
      <c r="AI11" s="37">
        <v>3</v>
      </c>
      <c r="AJ11" s="172">
        <v>3</v>
      </c>
      <c r="AK11" s="29">
        <v>4</v>
      </c>
      <c r="AL11" s="30">
        <v>4</v>
      </c>
      <c r="AM11" s="75">
        <v>4</v>
      </c>
      <c r="AN11" s="30">
        <v>1</v>
      </c>
      <c r="AO11" s="29">
        <v>1</v>
      </c>
      <c r="AP11" s="30">
        <v>3</v>
      </c>
      <c r="AQ11" s="30">
        <v>3</v>
      </c>
      <c r="AR11" s="46">
        <v>4</v>
      </c>
      <c r="AS11" s="29">
        <v>2</v>
      </c>
      <c r="AT11" s="30">
        <v>3</v>
      </c>
      <c r="AU11" s="30">
        <v>3</v>
      </c>
      <c r="AV11" s="30">
        <v>2</v>
      </c>
      <c r="AW11" s="30">
        <v>3</v>
      </c>
      <c r="AX11" s="47">
        <v>2</v>
      </c>
      <c r="AY11" s="45">
        <v>2</v>
      </c>
      <c r="AZ11" s="30">
        <v>3</v>
      </c>
      <c r="BA11" s="30">
        <v>2</v>
      </c>
      <c r="BB11" s="30">
        <v>3</v>
      </c>
      <c r="BC11" s="30">
        <v>1</v>
      </c>
      <c r="BD11" s="30">
        <v>1</v>
      </c>
      <c r="BE11" s="46">
        <v>3</v>
      </c>
      <c r="BF11" s="45">
        <v>4</v>
      </c>
      <c r="BG11" s="30">
        <v>2</v>
      </c>
      <c r="BH11" s="30">
        <v>3</v>
      </c>
      <c r="BI11" s="30">
        <v>4</v>
      </c>
      <c r="BJ11" s="46">
        <v>3</v>
      </c>
    </row>
    <row r="12" spans="1:63" ht="26.1" customHeight="1" x14ac:dyDescent="0.2">
      <c r="A12" s="192" t="s">
        <v>5</v>
      </c>
      <c r="B12" s="193"/>
      <c r="C12" s="194"/>
      <c r="D12" s="195" t="s">
        <v>40</v>
      </c>
      <c r="E12" s="196"/>
      <c r="F12" s="196"/>
      <c r="G12" s="196"/>
      <c r="H12" s="196"/>
      <c r="I12" s="197"/>
      <c r="J12" s="8">
        <v>0.5</v>
      </c>
      <c r="K12" s="29">
        <v>4</v>
      </c>
      <c r="L12" s="30">
        <v>4</v>
      </c>
      <c r="M12" s="30">
        <v>4</v>
      </c>
      <c r="N12" s="30">
        <v>4</v>
      </c>
      <c r="O12" s="30">
        <v>3</v>
      </c>
      <c r="P12" s="30">
        <v>4</v>
      </c>
      <c r="Q12" s="31">
        <v>3</v>
      </c>
      <c r="R12" s="29">
        <v>4</v>
      </c>
      <c r="S12" s="30">
        <v>4</v>
      </c>
      <c r="T12" s="154">
        <v>4</v>
      </c>
      <c r="U12" s="32">
        <v>4</v>
      </c>
      <c r="V12" s="30">
        <v>4</v>
      </c>
      <c r="W12" s="46">
        <v>4</v>
      </c>
      <c r="X12" s="45">
        <v>4</v>
      </c>
      <c r="Y12" s="30">
        <v>4</v>
      </c>
      <c r="Z12" s="30">
        <v>4</v>
      </c>
      <c r="AA12" s="30">
        <v>4</v>
      </c>
      <c r="AB12" s="46">
        <v>4</v>
      </c>
      <c r="AC12" s="85">
        <v>3</v>
      </c>
      <c r="AD12" s="86">
        <v>4</v>
      </c>
      <c r="AE12" s="30">
        <v>4</v>
      </c>
      <c r="AF12" s="37">
        <v>4</v>
      </c>
      <c r="AG12" s="37">
        <v>2</v>
      </c>
      <c r="AH12" s="37">
        <v>2</v>
      </c>
      <c r="AI12" s="75">
        <v>2</v>
      </c>
      <c r="AJ12" s="173">
        <v>2</v>
      </c>
      <c r="AK12" s="29">
        <v>3</v>
      </c>
      <c r="AL12" s="30">
        <v>3</v>
      </c>
      <c r="AM12" s="75">
        <v>3</v>
      </c>
      <c r="AN12" s="30">
        <v>4</v>
      </c>
      <c r="AO12" s="29">
        <v>4</v>
      </c>
      <c r="AP12" s="30">
        <v>4</v>
      </c>
      <c r="AQ12" s="30">
        <v>3</v>
      </c>
      <c r="AR12" s="46">
        <v>4</v>
      </c>
      <c r="AS12" s="29">
        <v>4</v>
      </c>
      <c r="AT12" s="30">
        <v>4</v>
      </c>
      <c r="AU12" s="30">
        <v>3</v>
      </c>
      <c r="AV12" s="30">
        <v>3</v>
      </c>
      <c r="AW12" s="30">
        <v>4</v>
      </c>
      <c r="AX12" s="47">
        <v>4</v>
      </c>
      <c r="AY12" s="45">
        <v>3</v>
      </c>
      <c r="AZ12" s="30">
        <v>1</v>
      </c>
      <c r="BA12" s="30">
        <v>4</v>
      </c>
      <c r="BB12" s="30">
        <v>4</v>
      </c>
      <c r="BC12" s="30">
        <v>4</v>
      </c>
      <c r="BD12" s="30">
        <v>4</v>
      </c>
      <c r="BE12" s="46">
        <v>3</v>
      </c>
      <c r="BF12" s="45">
        <v>4</v>
      </c>
      <c r="BG12" s="30">
        <v>3</v>
      </c>
      <c r="BH12" s="30">
        <v>1</v>
      </c>
      <c r="BI12" s="30">
        <v>2</v>
      </c>
      <c r="BJ12" s="46">
        <v>3</v>
      </c>
    </row>
    <row r="13" spans="1:63" ht="26.1" customHeight="1" x14ac:dyDescent="0.2">
      <c r="A13" s="192" t="s">
        <v>6</v>
      </c>
      <c r="B13" s="193"/>
      <c r="C13" s="194"/>
      <c r="D13" s="195" t="s">
        <v>41</v>
      </c>
      <c r="E13" s="196"/>
      <c r="F13" s="196"/>
      <c r="G13" s="196"/>
      <c r="H13" s="196"/>
      <c r="I13" s="197"/>
      <c r="J13" s="8">
        <v>0.5</v>
      </c>
      <c r="K13" s="29">
        <v>4</v>
      </c>
      <c r="L13" s="30">
        <v>3</v>
      </c>
      <c r="M13" s="30">
        <v>2</v>
      </c>
      <c r="N13" s="30">
        <v>3</v>
      </c>
      <c r="O13" s="30">
        <v>2</v>
      </c>
      <c r="P13" s="30">
        <v>3</v>
      </c>
      <c r="Q13" s="31">
        <v>3</v>
      </c>
      <c r="R13" s="29">
        <v>2</v>
      </c>
      <c r="S13" s="30">
        <v>4</v>
      </c>
      <c r="T13" s="30">
        <v>3</v>
      </c>
      <c r="U13" s="32">
        <v>3</v>
      </c>
      <c r="V13" s="30">
        <v>2</v>
      </c>
      <c r="W13" s="46">
        <v>3</v>
      </c>
      <c r="X13" s="45">
        <v>1</v>
      </c>
      <c r="Y13" s="30">
        <v>3</v>
      </c>
      <c r="Z13" s="30">
        <v>3</v>
      </c>
      <c r="AA13" s="30">
        <v>4</v>
      </c>
      <c r="AB13" s="46">
        <v>4</v>
      </c>
      <c r="AC13" s="85">
        <v>1</v>
      </c>
      <c r="AD13" s="86">
        <v>3</v>
      </c>
      <c r="AE13" s="30">
        <v>3</v>
      </c>
      <c r="AF13" s="37">
        <v>4</v>
      </c>
      <c r="AG13" s="37">
        <v>2</v>
      </c>
      <c r="AH13" s="37">
        <v>3</v>
      </c>
      <c r="AI13" s="75">
        <v>4</v>
      </c>
      <c r="AJ13" s="173">
        <v>2</v>
      </c>
      <c r="AK13" s="45">
        <v>4</v>
      </c>
      <c r="AL13" s="30">
        <v>3</v>
      </c>
      <c r="AM13" s="75">
        <v>3</v>
      </c>
      <c r="AN13" s="30">
        <v>3</v>
      </c>
      <c r="AO13" s="29">
        <v>3</v>
      </c>
      <c r="AP13" s="30">
        <v>3</v>
      </c>
      <c r="AQ13" s="30">
        <v>2</v>
      </c>
      <c r="AR13" s="46">
        <v>1</v>
      </c>
      <c r="AS13" s="29">
        <v>2</v>
      </c>
      <c r="AT13" s="30">
        <v>2</v>
      </c>
      <c r="AU13" s="30">
        <v>1</v>
      </c>
      <c r="AV13" s="30">
        <v>3</v>
      </c>
      <c r="AW13" s="30">
        <v>3</v>
      </c>
      <c r="AX13" s="47">
        <v>2</v>
      </c>
      <c r="AY13" s="45">
        <v>4</v>
      </c>
      <c r="AZ13" s="30">
        <v>3</v>
      </c>
      <c r="BA13" s="30">
        <v>3</v>
      </c>
      <c r="BB13" s="30">
        <v>3</v>
      </c>
      <c r="BC13" s="30">
        <v>1</v>
      </c>
      <c r="BD13" s="30">
        <v>2</v>
      </c>
      <c r="BE13" s="46">
        <v>3</v>
      </c>
      <c r="BF13" s="45">
        <v>4</v>
      </c>
      <c r="BG13" s="30">
        <v>3</v>
      </c>
      <c r="BH13" s="30">
        <v>2</v>
      </c>
      <c r="BI13" s="30">
        <v>2</v>
      </c>
      <c r="BJ13" s="46">
        <v>3</v>
      </c>
    </row>
    <row r="14" spans="1:63" ht="26.1" customHeight="1" x14ac:dyDescent="0.2">
      <c r="A14" s="192" t="s">
        <v>43</v>
      </c>
      <c r="B14" s="193"/>
      <c r="C14" s="194"/>
      <c r="D14" s="195" t="s">
        <v>44</v>
      </c>
      <c r="E14" s="196"/>
      <c r="F14" s="196"/>
      <c r="G14" s="196"/>
      <c r="H14" s="196"/>
      <c r="I14" s="197"/>
      <c r="J14" s="8">
        <v>1</v>
      </c>
      <c r="K14" s="29">
        <v>2</v>
      </c>
      <c r="L14" s="30">
        <v>4</v>
      </c>
      <c r="M14" s="30">
        <v>4</v>
      </c>
      <c r="N14" s="30">
        <v>4</v>
      </c>
      <c r="O14" s="30">
        <v>2</v>
      </c>
      <c r="P14" s="30">
        <v>3</v>
      </c>
      <c r="Q14" s="31">
        <v>2</v>
      </c>
      <c r="R14" s="71">
        <v>4</v>
      </c>
      <c r="S14" s="154">
        <v>4</v>
      </c>
      <c r="T14" s="158">
        <v>4</v>
      </c>
      <c r="U14" s="158">
        <v>3</v>
      </c>
      <c r="V14" s="154">
        <v>3</v>
      </c>
      <c r="W14" s="136">
        <v>3</v>
      </c>
      <c r="X14" s="45">
        <v>4</v>
      </c>
      <c r="Y14" s="30">
        <v>4</v>
      </c>
      <c r="Z14" s="30">
        <v>2</v>
      </c>
      <c r="AA14" s="30">
        <v>3</v>
      </c>
      <c r="AB14" s="46">
        <v>4</v>
      </c>
      <c r="AC14" s="87">
        <v>1</v>
      </c>
      <c r="AD14" s="88">
        <v>2</v>
      </c>
      <c r="AE14" s="89">
        <v>2</v>
      </c>
      <c r="AF14" s="89">
        <v>2</v>
      </c>
      <c r="AG14" s="89">
        <v>3</v>
      </c>
      <c r="AH14" s="89">
        <v>3</v>
      </c>
      <c r="AI14" s="89">
        <v>1</v>
      </c>
      <c r="AJ14" s="174">
        <v>3</v>
      </c>
      <c r="AK14" s="168">
        <v>2</v>
      </c>
      <c r="AL14" s="30">
        <v>3</v>
      </c>
      <c r="AM14" s="75">
        <v>2</v>
      </c>
      <c r="AN14" s="30">
        <v>4</v>
      </c>
      <c r="AO14" s="48">
        <v>2</v>
      </c>
      <c r="AP14" s="30">
        <v>3</v>
      </c>
      <c r="AQ14" s="30">
        <v>2</v>
      </c>
      <c r="AR14" s="46">
        <v>2</v>
      </c>
      <c r="AS14" s="29">
        <v>3</v>
      </c>
      <c r="AT14" s="30">
        <v>3</v>
      </c>
      <c r="AU14" s="30">
        <v>2</v>
      </c>
      <c r="AV14" s="30">
        <v>3</v>
      </c>
      <c r="AW14" s="30">
        <v>3</v>
      </c>
      <c r="AX14" s="47">
        <v>4</v>
      </c>
      <c r="AY14" s="45">
        <v>3</v>
      </c>
      <c r="AZ14" s="30">
        <v>2</v>
      </c>
      <c r="BA14" s="30">
        <v>3</v>
      </c>
      <c r="BB14" s="30">
        <v>2</v>
      </c>
      <c r="BC14" s="30">
        <v>2</v>
      </c>
      <c r="BD14" s="30">
        <v>2</v>
      </c>
      <c r="BE14" s="46">
        <v>2</v>
      </c>
      <c r="BF14" s="45">
        <v>3</v>
      </c>
      <c r="BG14" s="30">
        <v>3</v>
      </c>
      <c r="BH14" s="30">
        <v>2</v>
      </c>
      <c r="BI14" s="30">
        <v>3</v>
      </c>
      <c r="BJ14" s="46">
        <v>2</v>
      </c>
    </row>
    <row r="15" spans="1:63" s="9" customFormat="1" ht="26.1" customHeight="1" x14ac:dyDescent="0.2">
      <c r="A15" s="192" t="s">
        <v>68</v>
      </c>
      <c r="B15" s="193"/>
      <c r="C15" s="194"/>
      <c r="D15" s="195" t="s">
        <v>74</v>
      </c>
      <c r="E15" s="196"/>
      <c r="F15" s="196"/>
      <c r="G15" s="196"/>
      <c r="H15" s="196"/>
      <c r="I15" s="197"/>
      <c r="J15" s="8">
        <v>0.5</v>
      </c>
      <c r="K15" s="59"/>
      <c r="L15" s="60"/>
      <c r="M15" s="61"/>
      <c r="N15" s="61"/>
      <c r="O15" s="61"/>
      <c r="P15" s="61"/>
      <c r="Q15" s="62"/>
      <c r="R15" s="22"/>
      <c r="S15" s="5"/>
      <c r="T15" s="5"/>
      <c r="U15" s="93"/>
      <c r="V15" s="5"/>
      <c r="W15" s="94"/>
      <c r="X15" s="63"/>
      <c r="Y15" s="68"/>
      <c r="Z15" s="68"/>
      <c r="AA15" s="61"/>
      <c r="AB15" s="143"/>
      <c r="AC15" s="87">
        <v>4</v>
      </c>
      <c r="AD15" s="88">
        <v>3</v>
      </c>
      <c r="AE15" s="89">
        <v>1</v>
      </c>
      <c r="AF15" s="89">
        <v>1</v>
      </c>
      <c r="AG15" s="89">
        <v>2</v>
      </c>
      <c r="AH15" s="89">
        <v>2</v>
      </c>
      <c r="AI15" s="175">
        <v>1</v>
      </c>
      <c r="AJ15" s="176">
        <v>3</v>
      </c>
      <c r="AK15" s="63"/>
      <c r="AL15" s="61"/>
      <c r="AM15" s="62"/>
      <c r="AN15" s="61"/>
      <c r="AO15" s="63"/>
      <c r="AP15" s="68"/>
      <c r="AQ15" s="68"/>
      <c r="AR15" s="69"/>
      <c r="AS15" s="59"/>
      <c r="AT15" s="60"/>
      <c r="AU15" s="61"/>
      <c r="AV15" s="61"/>
      <c r="AW15" s="61"/>
      <c r="AX15" s="64"/>
      <c r="AY15" s="63"/>
      <c r="AZ15" s="68"/>
      <c r="BA15" s="68"/>
      <c r="BB15" s="68"/>
      <c r="BC15" s="61"/>
      <c r="BD15" s="61"/>
      <c r="BE15" s="143"/>
      <c r="BF15" s="63"/>
      <c r="BG15" s="68"/>
      <c r="BH15" s="68"/>
      <c r="BI15" s="61"/>
      <c r="BJ15" s="143"/>
    </row>
    <row r="16" spans="1:63" s="9" customFormat="1" ht="26.1" customHeight="1" x14ac:dyDescent="0.2">
      <c r="A16" s="248" t="s">
        <v>69</v>
      </c>
      <c r="B16" s="249"/>
      <c r="C16" s="250"/>
      <c r="D16" s="195" t="s">
        <v>70</v>
      </c>
      <c r="E16" s="196"/>
      <c r="F16" s="196"/>
      <c r="G16" s="196"/>
      <c r="H16" s="196"/>
      <c r="I16" s="197"/>
      <c r="J16" s="8">
        <v>0.5</v>
      </c>
      <c r="K16" s="110"/>
      <c r="L16" s="111"/>
      <c r="M16" s="112"/>
      <c r="N16" s="112"/>
      <c r="O16" s="112"/>
      <c r="P16" s="113"/>
      <c r="Q16" s="62"/>
      <c r="R16" s="22"/>
      <c r="S16" s="5"/>
      <c r="T16" s="5"/>
      <c r="U16" s="93"/>
      <c r="V16" s="5"/>
      <c r="W16" s="94"/>
      <c r="X16" s="63"/>
      <c r="Y16" s="68"/>
      <c r="Z16" s="68"/>
      <c r="AA16" s="61"/>
      <c r="AB16" s="143"/>
      <c r="AC16" s="87">
        <v>1</v>
      </c>
      <c r="AD16" s="88">
        <v>1</v>
      </c>
      <c r="AE16" s="89">
        <v>3</v>
      </c>
      <c r="AF16" s="89">
        <v>3</v>
      </c>
      <c r="AG16" s="89">
        <v>3</v>
      </c>
      <c r="AH16" s="89">
        <v>3</v>
      </c>
      <c r="AI16" s="175">
        <v>3</v>
      </c>
      <c r="AJ16" s="176">
        <v>3</v>
      </c>
      <c r="AK16" s="63"/>
      <c r="AL16" s="61"/>
      <c r="AM16" s="114"/>
      <c r="AN16" s="112"/>
      <c r="AO16" s="63"/>
      <c r="AP16" s="68"/>
      <c r="AQ16" s="68"/>
      <c r="AR16" s="115"/>
      <c r="AS16" s="110"/>
      <c r="AT16" s="111"/>
      <c r="AU16" s="112"/>
      <c r="AV16" s="112"/>
      <c r="AW16" s="112"/>
      <c r="AX16" s="147"/>
      <c r="AY16" s="63"/>
      <c r="AZ16" s="68"/>
      <c r="BA16" s="68"/>
      <c r="BB16" s="68"/>
      <c r="BC16" s="61"/>
      <c r="BD16" s="61"/>
      <c r="BE16" s="143"/>
      <c r="BF16" s="63"/>
      <c r="BG16" s="68"/>
      <c r="BH16" s="68"/>
      <c r="BI16" s="61"/>
      <c r="BJ16" s="143"/>
    </row>
    <row r="17" spans="1:62" s="9" customFormat="1" ht="15" customHeight="1" x14ac:dyDescent="0.2">
      <c r="A17" s="103"/>
      <c r="B17" s="104"/>
      <c r="C17" s="105"/>
      <c r="D17" s="106"/>
      <c r="E17" s="104"/>
      <c r="F17" s="104"/>
      <c r="G17" s="104"/>
      <c r="H17" s="104"/>
      <c r="I17" s="105"/>
      <c r="J17" s="58"/>
      <c r="K17" s="110"/>
      <c r="L17" s="111"/>
      <c r="M17" s="112"/>
      <c r="N17" s="112"/>
      <c r="O17" s="112"/>
      <c r="P17" s="113"/>
      <c r="Q17" s="62"/>
      <c r="R17" s="22"/>
      <c r="S17" s="5"/>
      <c r="T17" s="5"/>
      <c r="U17" s="93"/>
      <c r="V17" s="5"/>
      <c r="W17" s="94"/>
      <c r="X17" s="63"/>
      <c r="Y17" s="68"/>
      <c r="Z17" s="68"/>
      <c r="AA17" s="61"/>
      <c r="AB17" s="143"/>
      <c r="AC17" s="66"/>
      <c r="AD17" s="67"/>
      <c r="AE17" s="67"/>
      <c r="AF17" s="67"/>
      <c r="AG17" s="67"/>
      <c r="AH17" s="67"/>
      <c r="AI17" s="177"/>
      <c r="AJ17" s="80"/>
      <c r="AK17" s="63"/>
      <c r="AL17" s="61"/>
      <c r="AM17" s="114"/>
      <c r="AN17" s="112"/>
      <c r="AO17" s="63"/>
      <c r="AP17" s="68"/>
      <c r="AQ17" s="68"/>
      <c r="AR17" s="115"/>
      <c r="AS17" s="110"/>
      <c r="AT17" s="111"/>
      <c r="AU17" s="112"/>
      <c r="AV17" s="112"/>
      <c r="AW17" s="112"/>
      <c r="AX17" s="147"/>
      <c r="AY17" s="63"/>
      <c r="AZ17" s="68"/>
      <c r="BA17" s="68"/>
      <c r="BB17" s="68"/>
      <c r="BC17" s="61"/>
      <c r="BD17" s="61"/>
      <c r="BE17" s="143"/>
      <c r="BF17" s="63"/>
      <c r="BG17" s="68"/>
      <c r="BH17" s="68"/>
      <c r="BI17" s="61"/>
      <c r="BJ17" s="143"/>
    </row>
    <row r="18" spans="1:62" ht="26.1" customHeight="1" x14ac:dyDescent="0.2">
      <c r="A18" s="242" t="s">
        <v>25</v>
      </c>
      <c r="B18" s="243"/>
      <c r="C18" s="244"/>
      <c r="D18" s="245" t="s">
        <v>52</v>
      </c>
      <c r="E18" s="246"/>
      <c r="F18" s="246"/>
      <c r="G18" s="246"/>
      <c r="H18" s="246"/>
      <c r="I18" s="247"/>
      <c r="J18" s="11">
        <v>0.5</v>
      </c>
      <c r="K18" s="33">
        <v>4</v>
      </c>
      <c r="L18" s="34">
        <v>2</v>
      </c>
      <c r="M18" s="34">
        <v>4</v>
      </c>
      <c r="N18" s="34">
        <v>4</v>
      </c>
      <c r="O18" s="34">
        <v>1</v>
      </c>
      <c r="P18" s="35">
        <v>1</v>
      </c>
      <c r="Q18" s="36">
        <v>1</v>
      </c>
      <c r="R18" s="45">
        <v>3</v>
      </c>
      <c r="S18" s="30">
        <v>2</v>
      </c>
      <c r="T18" s="30">
        <v>3</v>
      </c>
      <c r="U18" s="32">
        <v>1</v>
      </c>
      <c r="V18" s="32">
        <v>2</v>
      </c>
      <c r="W18" s="47">
        <v>3</v>
      </c>
      <c r="X18" s="29">
        <v>4</v>
      </c>
      <c r="Y18" s="30">
        <v>3</v>
      </c>
      <c r="Z18" s="30">
        <v>1</v>
      </c>
      <c r="AA18" s="30">
        <v>2</v>
      </c>
      <c r="AB18" s="46">
        <v>1</v>
      </c>
      <c r="AC18" s="90">
        <v>2</v>
      </c>
      <c r="AD18" s="91">
        <v>1</v>
      </c>
      <c r="AE18" s="37">
        <v>2</v>
      </c>
      <c r="AF18" s="37">
        <v>2</v>
      </c>
      <c r="AG18" s="37">
        <v>2</v>
      </c>
      <c r="AH18" s="37">
        <v>1</v>
      </c>
      <c r="AI18" s="91">
        <v>1</v>
      </c>
      <c r="AJ18" s="178">
        <v>2</v>
      </c>
      <c r="AK18" s="48">
        <v>2</v>
      </c>
      <c r="AL18" s="37">
        <v>2</v>
      </c>
      <c r="AM18" s="138">
        <v>2</v>
      </c>
      <c r="AN18" s="34">
        <v>1</v>
      </c>
      <c r="AO18" s="48">
        <v>2</v>
      </c>
      <c r="AP18" s="37">
        <v>3</v>
      </c>
      <c r="AQ18" s="37">
        <v>1</v>
      </c>
      <c r="AR18" s="49">
        <v>1</v>
      </c>
      <c r="AS18" s="33">
        <v>1</v>
      </c>
      <c r="AT18" s="34">
        <v>1</v>
      </c>
      <c r="AU18" s="34">
        <v>1</v>
      </c>
      <c r="AV18" s="34">
        <v>1</v>
      </c>
      <c r="AW18" s="34">
        <v>3</v>
      </c>
      <c r="AX18" s="148">
        <v>3</v>
      </c>
      <c r="AY18" s="29">
        <v>3</v>
      </c>
      <c r="AZ18" s="30">
        <v>1</v>
      </c>
      <c r="BA18" s="30">
        <v>1</v>
      </c>
      <c r="BB18" s="30">
        <v>1</v>
      </c>
      <c r="BC18" s="30">
        <v>2</v>
      </c>
      <c r="BD18" s="30">
        <v>3</v>
      </c>
      <c r="BE18" s="46">
        <v>3</v>
      </c>
      <c r="BF18" s="29">
        <v>3</v>
      </c>
      <c r="BG18" s="30">
        <v>2</v>
      </c>
      <c r="BH18" s="30">
        <v>1</v>
      </c>
      <c r="BI18" s="30">
        <v>1</v>
      </c>
      <c r="BJ18" s="46">
        <v>3</v>
      </c>
    </row>
    <row r="19" spans="1:62" ht="26.1" customHeight="1" x14ac:dyDescent="0.2">
      <c r="A19" s="242" t="s">
        <v>26</v>
      </c>
      <c r="B19" s="243"/>
      <c r="C19" s="244"/>
      <c r="D19" s="245" t="s">
        <v>75</v>
      </c>
      <c r="E19" s="246"/>
      <c r="F19" s="246"/>
      <c r="G19" s="246"/>
      <c r="H19" s="246"/>
      <c r="I19" s="247"/>
      <c r="J19" s="20">
        <v>0.5</v>
      </c>
      <c r="K19" s="29">
        <v>1</v>
      </c>
      <c r="L19" s="30">
        <v>1</v>
      </c>
      <c r="M19" s="30">
        <v>3</v>
      </c>
      <c r="N19" s="30">
        <v>4</v>
      </c>
      <c r="O19" s="30">
        <v>1</v>
      </c>
      <c r="P19" s="37">
        <v>2</v>
      </c>
      <c r="Q19" s="32">
        <v>2</v>
      </c>
      <c r="R19" s="29">
        <v>2</v>
      </c>
      <c r="S19" s="30">
        <v>1</v>
      </c>
      <c r="T19" s="30">
        <v>4</v>
      </c>
      <c r="U19" s="32">
        <v>2</v>
      </c>
      <c r="V19" s="30">
        <v>2</v>
      </c>
      <c r="W19" s="46">
        <v>3</v>
      </c>
      <c r="X19" s="29">
        <v>2</v>
      </c>
      <c r="Y19" s="30">
        <v>4</v>
      </c>
      <c r="Z19" s="30">
        <v>1</v>
      </c>
      <c r="AA19" s="30">
        <v>2</v>
      </c>
      <c r="AB19" s="46">
        <v>1</v>
      </c>
      <c r="AC19" s="90">
        <v>2</v>
      </c>
      <c r="AD19" s="91">
        <v>1</v>
      </c>
      <c r="AE19" s="37">
        <v>1</v>
      </c>
      <c r="AF19" s="37">
        <v>3</v>
      </c>
      <c r="AG19" s="37">
        <v>3</v>
      </c>
      <c r="AH19" s="37">
        <v>3</v>
      </c>
      <c r="AI19" s="75">
        <v>2</v>
      </c>
      <c r="AJ19" s="92">
        <v>4</v>
      </c>
      <c r="AK19" s="48">
        <v>1</v>
      </c>
      <c r="AL19" s="37">
        <v>3</v>
      </c>
      <c r="AM19" s="138">
        <v>3</v>
      </c>
      <c r="AN19" s="30">
        <v>1</v>
      </c>
      <c r="AO19" s="48">
        <v>1</v>
      </c>
      <c r="AP19" s="37">
        <v>3</v>
      </c>
      <c r="AQ19" s="37">
        <v>1</v>
      </c>
      <c r="AR19" s="31">
        <v>1</v>
      </c>
      <c r="AS19" s="29">
        <v>1</v>
      </c>
      <c r="AT19" s="30">
        <v>2</v>
      </c>
      <c r="AU19" s="30">
        <v>2</v>
      </c>
      <c r="AV19" s="30">
        <v>1</v>
      </c>
      <c r="AW19" s="30">
        <v>2</v>
      </c>
      <c r="AX19" s="31">
        <v>4</v>
      </c>
      <c r="AY19" s="29">
        <v>2</v>
      </c>
      <c r="AZ19" s="30">
        <v>2</v>
      </c>
      <c r="BA19" s="30">
        <v>2</v>
      </c>
      <c r="BB19" s="30">
        <v>2</v>
      </c>
      <c r="BC19" s="30">
        <v>1</v>
      </c>
      <c r="BD19" s="30">
        <v>3</v>
      </c>
      <c r="BE19" s="46">
        <v>4</v>
      </c>
      <c r="BF19" s="29">
        <v>3</v>
      </c>
      <c r="BG19" s="30">
        <v>2</v>
      </c>
      <c r="BH19" s="30">
        <v>2</v>
      </c>
      <c r="BI19" s="30">
        <v>3</v>
      </c>
      <c r="BJ19" s="46">
        <v>2</v>
      </c>
    </row>
    <row r="20" spans="1:62" s="9" customFormat="1" ht="14.25" hidden="1" customHeight="1" x14ac:dyDescent="0.2">
      <c r="A20" s="22"/>
      <c r="B20" s="19"/>
      <c r="C20" s="19"/>
      <c r="D20" s="19"/>
      <c r="E20" s="19"/>
      <c r="F20" s="19"/>
      <c r="G20" s="19"/>
      <c r="H20" s="19"/>
      <c r="I20" s="19"/>
      <c r="J20" s="21"/>
      <c r="K20" s="38"/>
      <c r="L20" s="39"/>
      <c r="M20" s="30"/>
      <c r="N20" s="30"/>
      <c r="O20" s="30"/>
      <c r="P20" s="30"/>
      <c r="Q20" s="32"/>
      <c r="R20" s="22"/>
      <c r="S20" s="5"/>
      <c r="T20" s="5"/>
      <c r="U20" s="10"/>
      <c r="V20" s="25"/>
      <c r="W20" s="4"/>
      <c r="X20" s="50"/>
      <c r="Y20" s="51"/>
      <c r="Z20" s="51"/>
      <c r="AA20" s="30"/>
      <c r="AB20" s="46"/>
      <c r="AC20" s="48"/>
      <c r="AD20" s="37"/>
      <c r="AE20" s="37"/>
      <c r="AF20" s="37"/>
      <c r="AG20" s="37"/>
      <c r="AH20" s="37"/>
      <c r="AI20" s="31"/>
      <c r="AJ20" s="37"/>
      <c r="AK20" s="50"/>
      <c r="AL20" s="30"/>
      <c r="AM20" s="32"/>
      <c r="AN20" s="30"/>
      <c r="AO20" s="50"/>
      <c r="AP20" s="51"/>
      <c r="AQ20" s="51"/>
      <c r="AR20" s="52"/>
      <c r="AS20" s="38"/>
      <c r="AT20" s="39"/>
      <c r="AU20" s="30"/>
      <c r="AV20" s="30"/>
      <c r="AW20" s="30"/>
      <c r="AX20" s="47"/>
      <c r="AY20" s="50"/>
      <c r="AZ20" s="51"/>
      <c r="BA20" s="51"/>
      <c r="BB20" s="51"/>
      <c r="BC20" s="30"/>
      <c r="BD20" s="30"/>
      <c r="BE20" s="46"/>
      <c r="BF20" s="50"/>
      <c r="BG20" s="51"/>
      <c r="BH20" s="51"/>
      <c r="BI20" s="30"/>
      <c r="BJ20" s="46"/>
    </row>
    <row r="21" spans="1:62" s="9" customFormat="1" ht="15" customHeight="1" x14ac:dyDescent="0.2">
      <c r="A21" s="229"/>
      <c r="B21" s="230"/>
      <c r="C21" s="231"/>
      <c r="D21" s="232"/>
      <c r="E21" s="230"/>
      <c r="F21" s="230"/>
      <c r="G21" s="230"/>
      <c r="H21" s="230"/>
      <c r="I21" s="231"/>
      <c r="J21" s="58"/>
      <c r="K21" s="59"/>
      <c r="L21" s="60"/>
      <c r="M21" s="61"/>
      <c r="N21" s="61"/>
      <c r="O21" s="61"/>
      <c r="P21" s="61"/>
      <c r="Q21" s="62"/>
      <c r="R21" s="63"/>
      <c r="S21" s="61"/>
      <c r="T21" s="61"/>
      <c r="U21" s="61"/>
      <c r="V21" s="65"/>
      <c r="W21" s="64"/>
      <c r="X21" s="63"/>
      <c r="Y21" s="68"/>
      <c r="Z21" s="68"/>
      <c r="AA21" s="61"/>
      <c r="AB21" s="143"/>
      <c r="AC21" s="66"/>
      <c r="AD21" s="67"/>
      <c r="AE21" s="67"/>
      <c r="AF21" s="67"/>
      <c r="AG21" s="67"/>
      <c r="AH21" s="67"/>
      <c r="AI21" s="177"/>
      <c r="AJ21" s="80"/>
      <c r="AK21" s="63"/>
      <c r="AL21" s="61"/>
      <c r="AM21" s="62"/>
      <c r="AN21" s="61"/>
      <c r="AO21" s="63"/>
      <c r="AP21" s="68"/>
      <c r="AQ21" s="68"/>
      <c r="AR21" s="69"/>
      <c r="AS21" s="59"/>
      <c r="AT21" s="60"/>
      <c r="AU21" s="61"/>
      <c r="AV21" s="61"/>
      <c r="AW21" s="61"/>
      <c r="AX21" s="64"/>
      <c r="AY21" s="63"/>
      <c r="AZ21" s="68"/>
      <c r="BA21" s="68"/>
      <c r="BB21" s="68"/>
      <c r="BC21" s="61"/>
      <c r="BD21" s="61"/>
      <c r="BE21" s="143"/>
      <c r="BF21" s="63"/>
      <c r="BG21" s="68"/>
      <c r="BH21" s="68"/>
      <c r="BI21" s="61"/>
      <c r="BJ21" s="143"/>
    </row>
    <row r="22" spans="1:62" s="9" customFormat="1" ht="51.75" customHeight="1" thickBot="1" x14ac:dyDescent="0.25">
      <c r="A22" s="233" t="s">
        <v>34</v>
      </c>
      <c r="B22" s="234"/>
      <c r="C22" s="235"/>
      <c r="D22" s="236" t="s">
        <v>76</v>
      </c>
      <c r="E22" s="237"/>
      <c r="F22" s="237"/>
      <c r="G22" s="237"/>
      <c r="H22" s="237"/>
      <c r="I22" s="238"/>
      <c r="J22" s="23"/>
      <c r="K22" s="40" t="s">
        <v>35</v>
      </c>
      <c r="L22" s="41" t="s">
        <v>37</v>
      </c>
      <c r="M22" s="73" t="s">
        <v>37</v>
      </c>
      <c r="N22" s="73" t="s">
        <v>37</v>
      </c>
      <c r="O22" s="73" t="s">
        <v>39</v>
      </c>
      <c r="P22" s="116" t="s">
        <v>38</v>
      </c>
      <c r="Q22" s="42" t="s">
        <v>37</v>
      </c>
      <c r="R22" s="40" t="s">
        <v>35</v>
      </c>
      <c r="S22" s="73" t="s">
        <v>35</v>
      </c>
      <c r="T22" s="73" t="s">
        <v>37</v>
      </c>
      <c r="U22" s="73" t="s">
        <v>37</v>
      </c>
      <c r="V22" s="155" t="s">
        <v>38</v>
      </c>
      <c r="W22" s="42" t="s">
        <v>37</v>
      </c>
      <c r="X22" s="40" t="s">
        <v>35</v>
      </c>
      <c r="Y22" s="73" t="s">
        <v>37</v>
      </c>
      <c r="Z22" s="73" t="s">
        <v>37</v>
      </c>
      <c r="AA22" s="41" t="s">
        <v>37</v>
      </c>
      <c r="AB22" s="144" t="s">
        <v>37</v>
      </c>
      <c r="AC22" s="139" t="s">
        <v>37</v>
      </c>
      <c r="AD22" s="81" t="s">
        <v>35</v>
      </c>
      <c r="AE22" s="81" t="s">
        <v>35</v>
      </c>
      <c r="AF22" s="81" t="s">
        <v>37</v>
      </c>
      <c r="AG22" s="81" t="s">
        <v>36</v>
      </c>
      <c r="AH22" s="81" t="s">
        <v>37</v>
      </c>
      <c r="AI22" s="73" t="s">
        <v>37</v>
      </c>
      <c r="AJ22" s="179" t="s">
        <v>36</v>
      </c>
      <c r="AK22" s="95" t="s">
        <v>35</v>
      </c>
      <c r="AL22" s="73" t="s">
        <v>37</v>
      </c>
      <c r="AM22" s="77" t="s">
        <v>37</v>
      </c>
      <c r="AN22" s="42" t="s">
        <v>39</v>
      </c>
      <c r="AO22" s="40" t="s">
        <v>35</v>
      </c>
      <c r="AP22" s="73" t="s">
        <v>37</v>
      </c>
      <c r="AQ22" s="41" t="s">
        <v>36</v>
      </c>
      <c r="AR22" s="42" t="s">
        <v>39</v>
      </c>
      <c r="AS22" s="95" t="s">
        <v>35</v>
      </c>
      <c r="AT22" s="73" t="s">
        <v>38</v>
      </c>
      <c r="AU22" s="73" t="s">
        <v>36</v>
      </c>
      <c r="AV22" s="73" t="s">
        <v>62</v>
      </c>
      <c r="AW22" s="73" t="s">
        <v>37</v>
      </c>
      <c r="AX22" s="42" t="s">
        <v>37</v>
      </c>
      <c r="AY22" s="95" t="s">
        <v>35</v>
      </c>
      <c r="AZ22" s="73" t="s">
        <v>38</v>
      </c>
      <c r="BA22" s="73" t="s">
        <v>35</v>
      </c>
      <c r="BB22" s="73" t="s">
        <v>36</v>
      </c>
      <c r="BC22" s="73" t="s">
        <v>35</v>
      </c>
      <c r="BD22" s="73" t="s">
        <v>37</v>
      </c>
      <c r="BE22" s="151" t="s">
        <v>37</v>
      </c>
      <c r="BF22" s="95" t="s">
        <v>35</v>
      </c>
      <c r="BG22" s="73" t="s">
        <v>35</v>
      </c>
      <c r="BH22" s="152" t="s">
        <v>36</v>
      </c>
      <c r="BI22" s="73" t="s">
        <v>38</v>
      </c>
      <c r="BJ22" s="151" t="s">
        <v>37</v>
      </c>
    </row>
    <row r="23" spans="1:62" s="12" customFormat="1" ht="66" customHeight="1" thickBot="1" x14ac:dyDescent="0.25">
      <c r="A23" s="239"/>
      <c r="B23" s="240"/>
      <c r="C23" s="240"/>
      <c r="D23" s="240"/>
      <c r="E23" s="240"/>
      <c r="F23" s="240"/>
      <c r="G23" s="240"/>
      <c r="H23" s="240"/>
      <c r="I23" s="240"/>
      <c r="J23" s="241"/>
      <c r="K23" s="127" t="str">
        <f t="shared" ref="K23:U23" si="0">K7</f>
        <v>TXT</v>
      </c>
      <c r="L23" s="128" t="str">
        <f t="shared" si="0"/>
        <v>PDF</v>
      </c>
      <c r="M23" s="128" t="str">
        <f t="shared" si="0"/>
        <v>PDF/A-1</v>
      </c>
      <c r="N23" s="128" t="str">
        <f t="shared" si="0"/>
        <v>PDF/A-2</v>
      </c>
      <c r="O23" s="128" t="str">
        <f t="shared" si="0"/>
        <v>PDF/A-3</v>
      </c>
      <c r="P23" s="128" t="str">
        <f t="shared" si="0"/>
        <v>ODF</v>
      </c>
      <c r="Q23" s="129" t="str">
        <f t="shared" si="0"/>
        <v>OOXML</v>
      </c>
      <c r="R23" s="130" t="str">
        <f t="shared" si="0"/>
        <v>TIFF</v>
      </c>
      <c r="S23" s="107" t="str">
        <f t="shared" si="0"/>
        <v>JPEG</v>
      </c>
      <c r="T23" s="120" t="str">
        <f t="shared" si="0"/>
        <v>JPEG2000</v>
      </c>
      <c r="U23" s="131" t="str">
        <f t="shared" si="0"/>
        <v>PNG</v>
      </c>
      <c r="V23" s="132" t="s">
        <v>42</v>
      </c>
      <c r="W23" s="133" t="str">
        <f>W7</f>
        <v>PDF/A-2</v>
      </c>
      <c r="X23" s="127" t="str">
        <f>X7</f>
        <v>WAV</v>
      </c>
      <c r="Y23" s="128" t="s">
        <v>77</v>
      </c>
      <c r="Z23" s="128" t="s">
        <v>78</v>
      </c>
      <c r="AA23" s="128" t="str">
        <f>AA7</f>
        <v>MP3</v>
      </c>
      <c r="AB23" s="145" t="str">
        <f>AB7</f>
        <v>Ogg Vorbis</v>
      </c>
      <c r="AC23" s="124" t="s">
        <v>49</v>
      </c>
      <c r="AD23" s="125" t="s">
        <v>50</v>
      </c>
      <c r="AE23" s="109" t="s">
        <v>30</v>
      </c>
      <c r="AF23" s="109" t="s">
        <v>15</v>
      </c>
      <c r="AG23" s="126" t="s">
        <v>66</v>
      </c>
      <c r="AH23" s="126" t="s">
        <v>67</v>
      </c>
      <c r="AI23" s="180" t="s">
        <v>65</v>
      </c>
      <c r="AJ23" s="108" t="s">
        <v>64</v>
      </c>
      <c r="AK23" s="130" t="str">
        <f t="shared" ref="AK23:AX23" si="1">AK7</f>
        <v>XLS</v>
      </c>
      <c r="AL23" s="107" t="str">
        <f t="shared" si="1"/>
        <v>ODF</v>
      </c>
      <c r="AM23" s="107" t="str">
        <f t="shared" si="1"/>
        <v>OOXML</v>
      </c>
      <c r="AN23" s="119" t="str">
        <f t="shared" si="1"/>
        <v>PDF/A-1/-2</v>
      </c>
      <c r="AO23" s="127" t="str">
        <f t="shared" si="1"/>
        <v>CSV</v>
      </c>
      <c r="AP23" s="128" t="str">
        <f t="shared" si="1"/>
        <v>SIARD</v>
      </c>
      <c r="AQ23" s="128" t="str">
        <f t="shared" si="1"/>
        <v>SQLX</v>
      </c>
      <c r="AR23" s="123" t="str">
        <f t="shared" si="1"/>
        <v>SQLScript</v>
      </c>
      <c r="AS23" s="127" t="str">
        <f t="shared" si="1"/>
        <v>HTML</v>
      </c>
      <c r="AT23" s="128" t="str">
        <f t="shared" si="1"/>
        <v>HTML5</v>
      </c>
      <c r="AU23" s="128" t="str">
        <f t="shared" si="1"/>
        <v>MHTML</v>
      </c>
      <c r="AV23" s="128" t="str">
        <f t="shared" si="1"/>
        <v>ARC</v>
      </c>
      <c r="AW23" s="128" t="str">
        <f t="shared" si="1"/>
        <v>WARC</v>
      </c>
      <c r="AX23" s="129" t="str">
        <f t="shared" si="1"/>
        <v>PDF/A-2</v>
      </c>
      <c r="AY23" s="127" t="s">
        <v>81</v>
      </c>
      <c r="AZ23" s="128" t="s">
        <v>82</v>
      </c>
      <c r="BA23" s="128" t="s">
        <v>83</v>
      </c>
      <c r="BB23" s="128" t="s">
        <v>90</v>
      </c>
      <c r="BC23" s="128" t="s">
        <v>84</v>
      </c>
      <c r="BD23" s="161" t="s">
        <v>92</v>
      </c>
      <c r="BE23" s="145" t="s">
        <v>85</v>
      </c>
      <c r="BF23" s="15" t="s">
        <v>86</v>
      </c>
      <c r="BG23" s="16" t="s">
        <v>87</v>
      </c>
      <c r="BH23" s="16" t="s">
        <v>88</v>
      </c>
      <c r="BI23" s="16" t="s">
        <v>89</v>
      </c>
      <c r="BJ23" s="17" t="s">
        <v>85</v>
      </c>
    </row>
    <row r="24" spans="1:62" s="14" customFormat="1" ht="15" customHeight="1" thickBot="1" x14ac:dyDescent="0.25">
      <c r="A24" s="226" t="s">
        <v>63</v>
      </c>
      <c r="B24" s="227"/>
      <c r="C24" s="227"/>
      <c r="D24" s="227"/>
      <c r="E24" s="227"/>
      <c r="F24" s="227"/>
      <c r="G24" s="227"/>
      <c r="H24" s="227"/>
      <c r="I24" s="227"/>
      <c r="J24" s="228"/>
      <c r="K24" s="101">
        <f t="shared" ref="K24:AB24" si="2">ROUND(($J8*K8+$J9*K9+$J10*K10+$J11*K11+$J12*K12+$J13*K13+$J14*K14+$J18*K18+$J19*K19)/(SUM($J$8:$J$14,$J$18:$J$19)*4),2)</f>
        <v>0.73</v>
      </c>
      <c r="L24" s="98">
        <f t="shared" si="2"/>
        <v>0.82</v>
      </c>
      <c r="M24" s="98">
        <f t="shared" si="2"/>
        <v>0.84</v>
      </c>
      <c r="N24" s="98">
        <f t="shared" si="2"/>
        <v>0.91</v>
      </c>
      <c r="O24" s="98">
        <f t="shared" si="2"/>
        <v>0.52</v>
      </c>
      <c r="P24" s="98">
        <f t="shared" si="2"/>
        <v>0.75</v>
      </c>
      <c r="Q24" s="102">
        <f t="shared" si="2"/>
        <v>0.77</v>
      </c>
      <c r="R24" s="101">
        <f t="shared" si="2"/>
        <v>0.84</v>
      </c>
      <c r="S24" s="156">
        <f t="shared" si="2"/>
        <v>0.84</v>
      </c>
      <c r="T24" s="156">
        <f t="shared" si="2"/>
        <v>0.89</v>
      </c>
      <c r="U24" s="156">
        <f t="shared" si="2"/>
        <v>0.75</v>
      </c>
      <c r="V24" s="156">
        <f t="shared" si="2"/>
        <v>0.71</v>
      </c>
      <c r="W24" s="102">
        <f t="shared" si="2"/>
        <v>0.84</v>
      </c>
      <c r="X24" s="101">
        <f t="shared" si="2"/>
        <v>0.84</v>
      </c>
      <c r="Y24" s="142">
        <f t="shared" si="2"/>
        <v>0.86</v>
      </c>
      <c r="Z24" s="98">
        <f t="shared" si="2"/>
        <v>0.66</v>
      </c>
      <c r="AA24" s="142">
        <f t="shared" ref="AA24" si="3">ROUND(($J8*AA8+$J9*AA9+$J10*AA10+$J11*AA11+$J12*AA12+$J13*AA13+$J14*AA14+$J18*AA18+$J19*AA19)/(SUM($J$8:$J$14,$J$18:$J$19)*4),2)</f>
        <v>0.82</v>
      </c>
      <c r="AB24" s="102">
        <f t="shared" si="2"/>
        <v>0.71</v>
      </c>
      <c r="AC24" s="101">
        <f>ROUND(($J8*AC8+$J9*AC9+$J10*AC10+$J11*AC11+$J12*AC12+$J13*AC13+$J14*AC14+$J15*AC15+$J16*AC16+$J18*AC18+$J19*AC19)/(SUM($J$8:$J$16,$J$18:$J$19)*4),2)</f>
        <v>0.64</v>
      </c>
      <c r="AD24" s="101">
        <f t="shared" ref="AD24" si="4">ROUND(($J8*AD8+$J9*AD9+$J10*AD10+$J11*AD11+$J12*AD12+$J13*AD13+$J14*AD14+$J15*AD15+$J16*AD16+$J18*AD18+$J19*AD19)/(SUM($J$8:$J$16,$J$18:$J$19)*4),2)</f>
        <v>0.61</v>
      </c>
      <c r="AE24" s="101">
        <f t="shared" ref="AE24" si="5">ROUND(($J8*AE8+$J9*AE9+$J10*AE10+$J11*AE11+$J12*AE12+$J13*AE13+$J14*AE14+$J15*AE15+$J16*AE16+$J18*AE18+$J19*AE19)/(SUM($J$8:$J$16,$J$18:$J$19)*4),2)</f>
        <v>0.63</v>
      </c>
      <c r="AF24" s="101">
        <f>ROUND(($J8*AF8+$J9*AF9+$J10*AF10+$J11*AF11+$J12*AF12+$J13*AF13+$J14*AF14+$J15*AF15+$J16*AF16+$J18*AF18+$J19*AF19)/(SUM($J$8:$J$16,$J$18:$J$19)*4),2)</f>
        <v>0.67</v>
      </c>
      <c r="AG24" s="101">
        <f t="shared" ref="AG24" si="6">ROUND(($J8*AG8+$J9*AG9+$J10*AG10+$J11*AG11+$J12*AG12+$J13*AG13+$J14*AG14+$J15*AG15+$J16*AG16+$J18*AG18+$J19*AG19)/(SUM($J$8:$J$16,$J$18:$J$19)*4),2)</f>
        <v>0.66</v>
      </c>
      <c r="AH24" s="101">
        <f>ROUND(($J8*AH8+$J9*AH9+$J10*AH10+$J11*AH11+$J12*AH12+$J13*AH13+$J14*AH14+$J15*AH15+$J16*AH16+$J18*AH18+$J19*AH19)/(SUM($J$8:$J$16,$J$18:$J$19)*4),2)</f>
        <v>0.69</v>
      </c>
      <c r="AI24" s="101">
        <f t="shared" ref="AI24:AJ24" si="7">ROUND(($J8*AI8+$J9*AI9+$J10*AI10+$J11*AI11+$J12*AI12+$J13*AI13+$J14*AI14+$J15*AI15+$J16*AI16+$J18*AI18+$J19*AI19)/(SUM($J$8:$J$16,$J$18:$J$19)*4),2)</f>
        <v>0.52</v>
      </c>
      <c r="AJ24" s="159">
        <f t="shared" si="7"/>
        <v>0.69</v>
      </c>
      <c r="AK24" s="101">
        <f t="shared" ref="AK24:AW24" si="8">ROUND(($J8*AK8+$J9*AK9+$J10*AK10+$J11*AK11+$J12*AK12+$J13*AK13+$J14*AK14+$J18*AK18+$J19*AK19)/(SUM($J$8:$J$14,$J$18:$J$19)*4),2)</f>
        <v>0.64</v>
      </c>
      <c r="AL24" s="98">
        <f t="shared" si="8"/>
        <v>0.8</v>
      </c>
      <c r="AM24" s="98">
        <f t="shared" si="8"/>
        <v>0.77</v>
      </c>
      <c r="AN24" s="102">
        <f t="shared" si="8"/>
        <v>0.73</v>
      </c>
      <c r="AO24" s="101">
        <f t="shared" si="8"/>
        <v>0.68</v>
      </c>
      <c r="AP24" s="98">
        <f t="shared" si="8"/>
        <v>0.8</v>
      </c>
      <c r="AQ24" s="98">
        <f t="shared" si="8"/>
        <v>0.63</v>
      </c>
      <c r="AR24" s="102">
        <f t="shared" si="8"/>
        <v>0.63</v>
      </c>
      <c r="AS24" s="101">
        <f t="shared" si="8"/>
        <v>0.71</v>
      </c>
      <c r="AT24" s="98">
        <f t="shared" si="8"/>
        <v>0.7</v>
      </c>
      <c r="AU24" s="98">
        <f t="shared" si="8"/>
        <v>0.59</v>
      </c>
      <c r="AV24" s="98">
        <f t="shared" si="8"/>
        <v>0.61</v>
      </c>
      <c r="AW24" s="98">
        <f t="shared" si="8"/>
        <v>0.79</v>
      </c>
      <c r="AX24" s="149">
        <f t="shared" ref="AX24:BJ24" si="9">ROUND(($J8*AX8+$J9*AX9+$J10*AX10+$J11*AX11+$J12*AX12+$J13*AX13+$J14*AX14+$J18*AX18+$J19*AX19)/(SUM($J$8:$J$14,$J$18:$J$19)*4),2)</f>
        <v>0.8</v>
      </c>
      <c r="AY24" s="150">
        <f t="shared" si="9"/>
        <v>0.79</v>
      </c>
      <c r="AZ24" s="142">
        <f t="shared" si="9"/>
        <v>0.63</v>
      </c>
      <c r="BA24" s="142">
        <f t="shared" ref="BA24" si="10">ROUND(($J8*BA8+$J9*BA9+$J10*BA10+$J11*BA11+$J12*BA12+$J13*BA13+$J14*BA14+$J18*BA18+$J19*BA19)/(SUM($J$8:$J$14,$J$18:$J$19)*4),2)</f>
        <v>0.68</v>
      </c>
      <c r="BB24" s="142">
        <f t="shared" si="9"/>
        <v>0.68</v>
      </c>
      <c r="BC24" s="142">
        <f>ROUND(($J8*BC8+$J9*BC9+$J10*BC10+$J11*BC11+$J12*BC12+$J13*BC13+$J14*BC14+$J18*BC18+$J19*BC19)/(SUM($J$8:$J$14,$J$18:$J$19)*4),2)</f>
        <v>0.56999999999999995</v>
      </c>
      <c r="BD24" s="142">
        <f>ROUND(($J8*BD8+$J9*BD9+$J10*BD10+$J11*BD11+$J12*BD12+$J13*BD13+$J14*BD14+$J18*BD18+$J19*BD19)/(SUM($J$8:$J$14,$J$18:$J$19)*4),2)</f>
        <v>0.75</v>
      </c>
      <c r="BE24" s="149">
        <f t="shared" si="9"/>
        <v>0.77</v>
      </c>
      <c r="BF24" s="141">
        <f t="shared" si="9"/>
        <v>0.75</v>
      </c>
      <c r="BG24" s="142">
        <f t="shared" si="9"/>
        <v>0.64</v>
      </c>
      <c r="BH24" s="142">
        <f t="shared" si="9"/>
        <v>0.56999999999999995</v>
      </c>
      <c r="BI24" s="142">
        <f t="shared" si="9"/>
        <v>0.71</v>
      </c>
      <c r="BJ24" s="149">
        <f t="shared" si="9"/>
        <v>0.73</v>
      </c>
    </row>
    <row r="25" spans="1:62" ht="15.75" thickBot="1" x14ac:dyDescent="0.25">
      <c r="A25" s="226" t="s">
        <v>27</v>
      </c>
      <c r="B25" s="227"/>
      <c r="C25" s="227"/>
      <c r="D25" s="227"/>
      <c r="E25" s="227"/>
      <c r="F25" s="227"/>
      <c r="G25" s="227"/>
      <c r="H25" s="227"/>
      <c r="I25" s="227"/>
      <c r="J25" s="228"/>
      <c r="K25" s="53">
        <f>ROUND(1/LOG(K24,(AVERAGE($K24:$Q24))),2)</f>
        <v>0.86</v>
      </c>
      <c r="L25" s="54">
        <f t="shared" ref="L25:Q25" si="11">ROUND(1/LOG(L24,(AVERAGE($K24:$Q24))),2)</f>
        <v>1.36</v>
      </c>
      <c r="M25" s="54">
        <f t="shared" si="11"/>
        <v>1.55</v>
      </c>
      <c r="N25" s="54">
        <f t="shared" si="11"/>
        <v>2.87</v>
      </c>
      <c r="O25" s="54">
        <f t="shared" si="11"/>
        <v>0.41</v>
      </c>
      <c r="P25" s="54">
        <f t="shared" si="11"/>
        <v>0.94</v>
      </c>
      <c r="Q25" s="55">
        <f t="shared" si="11"/>
        <v>1.04</v>
      </c>
      <c r="R25" s="99">
        <f>ROUND(1/LOG(R24,(AVERAGE($R24:$W24))),2)</f>
        <v>1.2</v>
      </c>
      <c r="S25" s="56">
        <f t="shared" ref="S25:V25" si="12">ROUND(1/LOG(S24,(AVERAGE($R24:$W24))),2)</f>
        <v>1.2</v>
      </c>
      <c r="T25" s="56">
        <f t="shared" si="12"/>
        <v>1.79</v>
      </c>
      <c r="U25" s="56">
        <f t="shared" si="12"/>
        <v>0.73</v>
      </c>
      <c r="V25" s="56">
        <f t="shared" si="12"/>
        <v>0.61</v>
      </c>
      <c r="W25" s="55">
        <f t="shared" ref="W25" si="13">ROUND(1/LOG(W24,(AVERAGE($R24:$W24))),2)</f>
        <v>1.2</v>
      </c>
      <c r="X25" s="53">
        <f>ROUND(1/LOG(X24,(AVERAGE($X24:$AB24))),2)</f>
        <v>1.44</v>
      </c>
      <c r="Y25" s="54">
        <f>ROUND(1/LOG(Y24,(AVERAGE($X24:$AB24))),2)</f>
        <v>1.66</v>
      </c>
      <c r="Z25" s="57">
        <f>ROUND(1/LOG(Z24,(AVERAGE($X24:$AB24))),2)</f>
        <v>0.6</v>
      </c>
      <c r="AA25" s="54">
        <f>ROUND(1/LOG(AA24,(AVERAGE($X24:$AB24))),2)</f>
        <v>1.26</v>
      </c>
      <c r="AB25" s="146">
        <f>ROUND(1/LOG(AB24,(AVERAGE($X24:$AB24))),2)</f>
        <v>0.73</v>
      </c>
      <c r="AC25" s="53">
        <f t="shared" ref="AC25:AD25" si="14">ROUND(1/LOG(AC24,(AVERAGE($AC24:$AJ24))),2)</f>
        <v>1</v>
      </c>
      <c r="AD25" s="56">
        <f t="shared" si="14"/>
        <v>0.91</v>
      </c>
      <c r="AE25" s="56">
        <f t="shared" ref="AE25:AJ25" si="15">ROUND(1/LOG(AE24,(AVERAGE($AC24:$AJ24))),2)</f>
        <v>0.97</v>
      </c>
      <c r="AF25" s="54">
        <f t="shared" si="15"/>
        <v>1.1200000000000001</v>
      </c>
      <c r="AG25" s="54">
        <f t="shared" si="15"/>
        <v>1.08</v>
      </c>
      <c r="AH25" s="54">
        <f t="shared" si="15"/>
        <v>1.21</v>
      </c>
      <c r="AI25" s="78">
        <f t="shared" si="15"/>
        <v>0.69</v>
      </c>
      <c r="AJ25" s="56">
        <f t="shared" si="15"/>
        <v>1.21</v>
      </c>
      <c r="AK25" s="53">
        <f>ROUND(1/LOG(AK24,(AVERAGE($AK24:$AN24))),2)</f>
        <v>0.69</v>
      </c>
      <c r="AL25" s="54">
        <f>ROUND(1/LOG(AL24,(AVERAGE($AK24:$AN24))),2)</f>
        <v>1.38</v>
      </c>
      <c r="AM25" s="54">
        <f>ROUND(1/LOG(AM24,(AVERAGE($AK24:$AN24))),2)</f>
        <v>1.18</v>
      </c>
      <c r="AN25" s="55">
        <f>ROUND(1/LOG(AN24,(AVERAGE($AK24:$AN24))),2)</f>
        <v>0.98</v>
      </c>
      <c r="AO25" s="57">
        <f>ROUND(1/LOG(AO24,(AVERAGE($AO24:$AR24))),2)</f>
        <v>0.98</v>
      </c>
      <c r="AP25" s="54">
        <f>ROUND(1/LOG(AP24,(AVERAGE($AO24:$AR24))),2)</f>
        <v>1.7</v>
      </c>
      <c r="AQ25" s="54">
        <f>ROUND(1/LOG(AQ24,(AVERAGE($AO24:$AR24))),2)</f>
        <v>0.82</v>
      </c>
      <c r="AR25" s="55">
        <f>ROUND(1/LOG(AR24,(AVERAGE($AO24:$AR24))),2)</f>
        <v>0.82</v>
      </c>
      <c r="AS25" s="99">
        <f t="shared" ref="AS25:AX25" si="16">ROUND(1/LOG(AS24,(AVERAGE($AS24:$AX24))),2)</f>
        <v>1.04</v>
      </c>
      <c r="AT25" s="56">
        <f t="shared" si="16"/>
        <v>1</v>
      </c>
      <c r="AU25" s="54">
        <f t="shared" si="16"/>
        <v>0.68</v>
      </c>
      <c r="AV25" s="78">
        <f t="shared" si="16"/>
        <v>0.72</v>
      </c>
      <c r="AW25" s="56">
        <f t="shared" si="16"/>
        <v>1.51</v>
      </c>
      <c r="AX25" s="55">
        <f t="shared" si="16"/>
        <v>1.6</v>
      </c>
      <c r="AY25" s="56">
        <f>ROUND(1/LOG(AY24,(AVERAGE($AY24:$BE24))),2)</f>
        <v>1.54</v>
      </c>
      <c r="AZ25" s="56">
        <f t="shared" ref="AZ25:BE25" si="17">ROUND(1/LOG(AZ24,(AVERAGE($AY24:$BE24))),2)</f>
        <v>0.79</v>
      </c>
      <c r="BA25" s="56">
        <f t="shared" si="17"/>
        <v>0.94</v>
      </c>
      <c r="BB25" s="56">
        <f t="shared" si="17"/>
        <v>0.94</v>
      </c>
      <c r="BC25" s="56">
        <f>ROUND(1/LOG(BC24,(AVERAGE($AY24:$BE24))),2)</f>
        <v>0.65</v>
      </c>
      <c r="BD25" s="56">
        <f>ROUND(1/LOG(BD24,(AVERAGE($AY24:$BE24))),2)</f>
        <v>1.26</v>
      </c>
      <c r="BE25" s="55">
        <f t="shared" si="17"/>
        <v>1.39</v>
      </c>
      <c r="BF25" s="99">
        <f>ROUND(1/LOG(BF24,(AVERAGE($BF24:$BJ24))),2)</f>
        <v>1.34</v>
      </c>
      <c r="BG25" s="56">
        <f>ROUND(1/LOG(BG24,(AVERAGE($BF24:$BJ24))),2)</f>
        <v>0.86</v>
      </c>
      <c r="BH25" s="56">
        <f>ROUND(1/LOG(BH24,(AVERAGE($BF24:$BJ24))),2)</f>
        <v>0.69</v>
      </c>
      <c r="BI25" s="56">
        <f>ROUND(1/LOG(BI24,(AVERAGE($BF24:$BJ24))),2)</f>
        <v>1.1299999999999999</v>
      </c>
      <c r="BJ25" s="55">
        <f>ROUND(1/LOG(BJ24,(AVERAGE($BF24:$BJ24))),2)</f>
        <v>1.23</v>
      </c>
    </row>
    <row r="26" spans="1:62" x14ac:dyDescent="0.2">
      <c r="J26" s="2"/>
    </row>
    <row r="27" spans="1:62" x14ac:dyDescent="0.2">
      <c r="K27" s="100"/>
      <c r="AC27" s="100"/>
    </row>
  </sheetData>
  <sheetProtection selectLockedCells="1"/>
  <mergeCells count="42">
    <mergeCell ref="A19:C19"/>
    <mergeCell ref="D19:I19"/>
    <mergeCell ref="A11:C11"/>
    <mergeCell ref="D11:I11"/>
    <mergeCell ref="A12:C12"/>
    <mergeCell ref="D12:I12"/>
    <mergeCell ref="A13:C13"/>
    <mergeCell ref="D13:I13"/>
    <mergeCell ref="D14:I14"/>
    <mergeCell ref="A15:C15"/>
    <mergeCell ref="D15:I15"/>
    <mergeCell ref="A18:C18"/>
    <mergeCell ref="D18:I18"/>
    <mergeCell ref="A14:C14"/>
    <mergeCell ref="A16:C16"/>
    <mergeCell ref="D16:I16"/>
    <mergeCell ref="A25:J25"/>
    <mergeCell ref="A21:C21"/>
    <mergeCell ref="D21:I21"/>
    <mergeCell ref="A22:C22"/>
    <mergeCell ref="D22:I22"/>
    <mergeCell ref="A23:J23"/>
    <mergeCell ref="A24:J24"/>
    <mergeCell ref="A10:C10"/>
    <mergeCell ref="D10:I10"/>
    <mergeCell ref="A4:J4"/>
    <mergeCell ref="A5:C7"/>
    <mergeCell ref="D5:I7"/>
    <mergeCell ref="J5:J7"/>
    <mergeCell ref="A8:C8"/>
    <mergeCell ref="D8:I8"/>
    <mergeCell ref="A9:C9"/>
    <mergeCell ref="D9:I9"/>
    <mergeCell ref="A2:BJ2"/>
    <mergeCell ref="AS6:AX6"/>
    <mergeCell ref="A3:AX3"/>
    <mergeCell ref="X6:AB6"/>
    <mergeCell ref="K6:Q6"/>
    <mergeCell ref="R6:W6"/>
    <mergeCell ref="K5:BJ5"/>
    <mergeCell ref="AY6:BE6"/>
    <mergeCell ref="BF6:BJ6"/>
  </mergeCells>
  <conditionalFormatting sqref="K25:R25 AB25:AD25 W25:Z25 AK25:AZ25 BB25 BE25">
    <cfRule type="cellIs" dxfId="31" priority="45" stopIfTrue="1" operator="lessThan">
      <formula>0.7</formula>
    </cfRule>
    <cfRule type="cellIs" dxfId="30" priority="48" stopIfTrue="1" operator="greaterThan">
      <formula>1</formula>
    </cfRule>
  </conditionalFormatting>
  <conditionalFormatting sqref="AA25">
    <cfRule type="cellIs" dxfId="29" priority="35" stopIfTrue="1" operator="lessThan">
      <formula>0.7</formula>
    </cfRule>
    <cfRule type="cellIs" dxfId="28" priority="36" stopIfTrue="1" operator="greaterThan">
      <formula>1</formula>
    </cfRule>
  </conditionalFormatting>
  <conditionalFormatting sqref="BF25:BJ25">
    <cfRule type="cellIs" dxfId="27" priority="29" stopIfTrue="1" operator="lessThan">
      <formula>0.7</formula>
    </cfRule>
    <cfRule type="cellIs" dxfId="26" priority="30" stopIfTrue="1" operator="greaterThan">
      <formula>1</formula>
    </cfRule>
  </conditionalFormatting>
  <conditionalFormatting sqref="S25">
    <cfRule type="cellIs" dxfId="25" priority="27" stopIfTrue="1" operator="lessThan">
      <formula>0.7</formula>
    </cfRule>
    <cfRule type="cellIs" dxfId="24" priority="28" stopIfTrue="1" operator="greaterThan">
      <formula>1</formula>
    </cfRule>
  </conditionalFormatting>
  <conditionalFormatting sqref="T25">
    <cfRule type="cellIs" dxfId="23" priority="25" stopIfTrue="1" operator="lessThan">
      <formula>0.7</formula>
    </cfRule>
    <cfRule type="cellIs" dxfId="22" priority="26" stopIfTrue="1" operator="greaterThan">
      <formula>1</formula>
    </cfRule>
  </conditionalFormatting>
  <conditionalFormatting sqref="U25">
    <cfRule type="cellIs" dxfId="21" priority="23" stopIfTrue="1" operator="lessThan">
      <formula>0.7</formula>
    </cfRule>
    <cfRule type="cellIs" dxfId="20" priority="24" stopIfTrue="1" operator="greaterThan">
      <formula>1</formula>
    </cfRule>
  </conditionalFormatting>
  <conditionalFormatting sqref="V25">
    <cfRule type="cellIs" dxfId="19" priority="21" stopIfTrue="1" operator="lessThan">
      <formula>0.7</formula>
    </cfRule>
    <cfRule type="cellIs" dxfId="18" priority="22" stopIfTrue="1" operator="greaterThan">
      <formula>1</formula>
    </cfRule>
  </conditionalFormatting>
  <conditionalFormatting sqref="AE25">
    <cfRule type="cellIs" dxfId="17" priority="19" stopIfTrue="1" operator="lessThan">
      <formula>0.7</formula>
    </cfRule>
    <cfRule type="cellIs" dxfId="16" priority="20" stopIfTrue="1" operator="greaterThan">
      <formula>1</formula>
    </cfRule>
  </conditionalFormatting>
  <conditionalFormatting sqref="AF25">
    <cfRule type="cellIs" dxfId="15" priority="17" stopIfTrue="1" operator="lessThan">
      <formula>0.7</formula>
    </cfRule>
    <cfRule type="cellIs" dxfId="14" priority="18" stopIfTrue="1" operator="greaterThan">
      <formula>1</formula>
    </cfRule>
  </conditionalFormatting>
  <conditionalFormatting sqref="AG25">
    <cfRule type="cellIs" dxfId="13" priority="15" stopIfTrue="1" operator="lessThan">
      <formula>0.7</formula>
    </cfRule>
    <cfRule type="cellIs" dxfId="12" priority="16" stopIfTrue="1" operator="greaterThan">
      <formula>1</formula>
    </cfRule>
  </conditionalFormatting>
  <conditionalFormatting sqref="AH25">
    <cfRule type="cellIs" dxfId="11" priority="13" stopIfTrue="1" operator="lessThan">
      <formula>0.7</formula>
    </cfRule>
    <cfRule type="cellIs" dxfId="10" priority="14" stopIfTrue="1" operator="greaterThan">
      <formula>1</formula>
    </cfRule>
  </conditionalFormatting>
  <conditionalFormatting sqref="AI25">
    <cfRule type="cellIs" dxfId="9" priority="11" stopIfTrue="1" operator="lessThan">
      <formula>0.7</formula>
    </cfRule>
    <cfRule type="cellIs" dxfId="8" priority="12" stopIfTrue="1" operator="greaterThan">
      <formula>1</formula>
    </cfRule>
  </conditionalFormatting>
  <conditionalFormatting sqref="AJ25">
    <cfRule type="cellIs" dxfId="7" priority="9" stopIfTrue="1" operator="lessThan">
      <formula>0.7</formula>
    </cfRule>
    <cfRule type="cellIs" dxfId="6" priority="10" stopIfTrue="1" operator="greaterThan">
      <formula>1</formula>
    </cfRule>
  </conditionalFormatting>
  <conditionalFormatting sqref="BA25">
    <cfRule type="cellIs" dxfId="5" priority="7" stopIfTrue="1" operator="lessThan">
      <formula>0.7</formula>
    </cfRule>
    <cfRule type="cellIs" dxfId="4" priority="8" stopIfTrue="1" operator="greaterThan">
      <formula>1</formula>
    </cfRule>
  </conditionalFormatting>
  <conditionalFormatting sqref="BC25">
    <cfRule type="cellIs" dxfId="3" priority="5" stopIfTrue="1" operator="lessThan">
      <formula>0.7</formula>
    </cfRule>
    <cfRule type="cellIs" dxfId="2" priority="6" stopIfTrue="1" operator="greaterThan">
      <formula>1</formula>
    </cfRule>
  </conditionalFormatting>
  <conditionalFormatting sqref="BD25">
    <cfRule type="cellIs" dxfId="1" priority="1" stopIfTrue="1" operator="lessThan">
      <formula>0.7</formula>
    </cfRule>
    <cfRule type="cellIs" dxfId="0" priority="2" stopIfTrue="1" operator="greaterThan">
      <formula>1</formula>
    </cfRule>
  </conditionalFormatting>
  <dataValidations count="1">
    <dataValidation type="whole" allowBlank="1" showErrorMessage="1" sqref="AU15:AX17 AL20:AL21 AR14 AO8:AS13 AS18:AW19 Q15:Q21 AJ8:AK13 AT8:AX14 K18:O19 K8:K13 L8:P14 AM15:AN21 M20:P21 AU20:AX21 AN8:AN14 AL8:AL17 M15:P17 R18:R19 AA8:AE13 S15:W21 R8:Z14">
      <formula1>0</formula1>
      <formula2>4</formula2>
    </dataValidation>
  </dataValidations>
  <pageMargins left="0.23622047244094491" right="0.23622047244094491" top="0.74803149606299213" bottom="0.74803149606299213" header="0.31496062992125984" footer="0.31496062992125984"/>
  <pageSetup paperSize="8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Bewertungsmatrix</vt:lpstr>
      <vt:lpstr>Bewertungsmatrix!Druckbereich</vt:lpstr>
    </vt:vector>
  </TitlesOfParts>
  <Company>KOST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Katalog archivischer Dateiformate (KaD)</dc:title>
  <dc:subject>Bewertungsmatrix v3.0</dc:subject>
  <dc:creator>Georg Büchler, Martin Kaiser, Claire Röthlisberger</dc:creator>
  <cp:lastModifiedBy>Büchler Georg KOST</cp:lastModifiedBy>
  <cp:lastPrinted>2019-06-25T07:51:52Z</cp:lastPrinted>
  <dcterms:created xsi:type="dcterms:W3CDTF">2007-05-31T09:26:04Z</dcterms:created>
  <dcterms:modified xsi:type="dcterms:W3CDTF">2021-12-08T14:11:26Z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-918328738</vt:i4>
  </property>
  <property fmtid="{D5CDD505-2E9C-101B-9397-08002B2CF9AE}" pid="3" name="_NewReviewCycle">
    <vt:lpwstr/>
  </property>
  <property fmtid="{D5CDD505-2E9C-101B-9397-08002B2CF9AE}" pid="4" name="_EmailSubject">
    <vt:lpwstr>Bewertungsmatrix ODF OOXML</vt:lpwstr>
  </property>
  <property fmtid="{D5CDD505-2E9C-101B-9397-08002B2CF9AE}" pid="5" name="_AuthorEmail">
    <vt:lpwstr>Paul.Mueller@bs.ch</vt:lpwstr>
  </property>
  <property fmtid="{D5CDD505-2E9C-101B-9397-08002B2CF9AE}" pid="6" name="_AuthorEmailDisplayName">
    <vt:lpwstr>Müller Paul</vt:lpwstr>
  </property>
  <property fmtid="{D5CDD505-2E9C-101B-9397-08002B2CF9AE}" pid="7" name="_ReviewingToolsShownOnce">
    <vt:lpwstr/>
  </property>
</Properties>
</file>